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 activeTab="3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Титульник!$A$1:$E$19</definedName>
    <definedName name="_xlnm.Print_Area" localSheetId="1">'Часть 1'!$A$1:$O$334</definedName>
    <definedName name="_xlnm.Print_Area" localSheetId="2">'Часть 2'!$A$1:$O$29</definedName>
    <definedName name="_xlnm.Print_Area" localSheetId="3">'Часть 3'!$A$1:$O$22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2" l="1"/>
  <c r="J73" i="2"/>
  <c r="J26" i="2"/>
  <c r="J27" i="2"/>
  <c r="J24" i="2"/>
  <c r="J22" i="2"/>
  <c r="J79" i="2" l="1"/>
  <c r="K319" i="2" l="1"/>
  <c r="L319" i="2" s="1"/>
  <c r="N319" i="2"/>
  <c r="O319" i="2" s="1"/>
  <c r="N318" i="2"/>
  <c r="O318" i="2" s="1"/>
  <c r="K318" i="2"/>
  <c r="L318" i="2" s="1"/>
  <c r="E318" i="2"/>
  <c r="C318" i="2"/>
  <c r="B318" i="2"/>
  <c r="A318" i="2"/>
  <c r="L315" i="2"/>
  <c r="O315" i="2" s="1"/>
  <c r="K315" i="2"/>
  <c r="N315" i="2" s="1"/>
  <c r="J315" i="2"/>
  <c r="M315" i="2" s="1"/>
  <c r="F315" i="2"/>
  <c r="E315" i="2"/>
  <c r="D315" i="2"/>
  <c r="C315" i="2"/>
  <c r="B315" i="2"/>
  <c r="J230" i="2" l="1"/>
  <c r="N229" i="2"/>
  <c r="O229" i="2" s="1"/>
  <c r="K229" i="2"/>
  <c r="L229" i="2" s="1"/>
  <c r="K179" i="2"/>
  <c r="L179" i="2" s="1"/>
  <c r="J180" i="2"/>
  <c r="N80" i="2" l="1"/>
  <c r="O80" i="2" s="1"/>
  <c r="J80" i="2"/>
  <c r="N79" i="2"/>
  <c r="O79" i="2" s="1"/>
  <c r="K78" i="2"/>
  <c r="L78" i="2" s="1"/>
  <c r="J77" i="2"/>
  <c r="K77" i="2" s="1"/>
  <c r="L77" i="2" s="1"/>
  <c r="N76" i="2"/>
  <c r="O76" i="2" s="1"/>
  <c r="K76" i="2"/>
  <c r="L76" i="2" s="1"/>
  <c r="N75" i="2"/>
  <c r="O75" i="2" s="1"/>
  <c r="K75" i="2"/>
  <c r="L75" i="2" s="1"/>
  <c r="F75" i="2"/>
  <c r="E75" i="2"/>
  <c r="D75" i="2"/>
  <c r="C75" i="2"/>
  <c r="B75" i="2"/>
  <c r="A75" i="2"/>
  <c r="N74" i="2"/>
  <c r="O74" i="2" s="1"/>
  <c r="K74" i="2"/>
  <c r="K80" i="2" s="1"/>
  <c r="L80" i="2" s="1"/>
  <c r="N73" i="2"/>
  <c r="O73" i="2" s="1"/>
  <c r="K73" i="2"/>
  <c r="L73" i="2" s="1"/>
  <c r="F73" i="2"/>
  <c r="E73" i="2"/>
  <c r="D73" i="2"/>
  <c r="C73" i="2"/>
  <c r="B73" i="2"/>
  <c r="A73" i="2"/>
  <c r="L70" i="2"/>
  <c r="O70" i="2" s="1"/>
  <c r="K70" i="2"/>
  <c r="N70" i="2" s="1"/>
  <c r="J70" i="2"/>
  <c r="M70" i="2" s="1"/>
  <c r="F70" i="2"/>
  <c r="E70" i="2"/>
  <c r="D70" i="2"/>
  <c r="C70" i="2"/>
  <c r="B70" i="2"/>
  <c r="N27" i="2"/>
  <c r="O27" i="2" s="1"/>
  <c r="N26" i="2"/>
  <c r="O26" i="2" s="1"/>
  <c r="N25" i="2"/>
  <c r="O25" i="2" s="1"/>
  <c r="K25" i="2"/>
  <c r="L25" i="2" s="1"/>
  <c r="N24" i="2"/>
  <c r="O24" i="2" s="1"/>
  <c r="K24" i="2"/>
  <c r="L24" i="2" s="1"/>
  <c r="F24" i="2"/>
  <c r="E24" i="2"/>
  <c r="D24" i="2"/>
  <c r="C24" i="2"/>
  <c r="B24" i="2"/>
  <c r="A24" i="2"/>
  <c r="N23" i="2"/>
  <c r="O23" i="2" s="1"/>
  <c r="K23" i="2"/>
  <c r="K27" i="2" s="1"/>
  <c r="N22" i="2"/>
  <c r="O22" i="2" s="1"/>
  <c r="F22" i="2"/>
  <c r="E22" i="2"/>
  <c r="D22" i="2"/>
  <c r="C22" i="2"/>
  <c r="B22" i="2"/>
  <c r="A22" i="2"/>
  <c r="L19" i="2"/>
  <c r="O19" i="2" s="1"/>
  <c r="K19" i="2"/>
  <c r="N19" i="2" s="1"/>
  <c r="J19" i="2"/>
  <c r="M19" i="2" s="1"/>
  <c r="F19" i="2"/>
  <c r="E19" i="2"/>
  <c r="D19" i="2"/>
  <c r="C19" i="2"/>
  <c r="B19" i="2"/>
  <c r="K79" i="2" l="1"/>
  <c r="L79" i="2" s="1"/>
  <c r="K22" i="2"/>
  <c r="K26" i="2" s="1"/>
  <c r="L23" i="2"/>
  <c r="L27" i="2" s="1"/>
  <c r="L74" i="2"/>
  <c r="L22" i="2" l="1"/>
  <c r="L26" i="2" s="1"/>
  <c r="K178" i="2" l="1"/>
  <c r="L178" i="2" s="1"/>
  <c r="L230" i="2" l="1"/>
  <c r="L227" i="2"/>
  <c r="K227" i="2"/>
  <c r="A226" i="2"/>
  <c r="F227" i="2"/>
  <c r="E227" i="2"/>
  <c r="D227" i="2"/>
  <c r="C227" i="2"/>
  <c r="K230" i="2" l="1"/>
  <c r="J130" i="2"/>
  <c r="N228" i="2" l="1"/>
  <c r="O228" i="2" s="1"/>
  <c r="K228" i="2"/>
  <c r="L228" i="2" s="1"/>
  <c r="F228" i="2"/>
  <c r="E228" i="2"/>
  <c r="D228" i="2"/>
  <c r="C228" i="2"/>
  <c r="B228" i="2"/>
  <c r="A228" i="2"/>
  <c r="N129" i="2" l="1"/>
  <c r="O129" i="2" s="1"/>
  <c r="K129" i="2"/>
  <c r="L129" i="2" s="1"/>
  <c r="F129" i="2"/>
  <c r="E129" i="2"/>
  <c r="D129" i="2"/>
  <c r="C129" i="2"/>
  <c r="B129" i="2"/>
  <c r="N274" i="2" l="1"/>
  <c r="O274" i="2" s="1"/>
  <c r="L274" i="2"/>
  <c r="K274" i="2"/>
  <c r="N273" i="2"/>
  <c r="O273" i="2" s="1"/>
  <c r="K273" i="2"/>
  <c r="L273" i="2" s="1"/>
  <c r="F273" i="2"/>
  <c r="E273" i="2"/>
  <c r="D273" i="2"/>
  <c r="C273" i="2"/>
  <c r="B273" i="2"/>
  <c r="A273" i="2"/>
  <c r="L270" i="2"/>
  <c r="O270" i="2" s="1"/>
  <c r="K270" i="2"/>
  <c r="N270" i="2" s="1"/>
  <c r="J270" i="2"/>
  <c r="M270" i="2" s="1"/>
  <c r="F270" i="2"/>
  <c r="E270" i="2"/>
  <c r="D270" i="2"/>
  <c r="C270" i="2"/>
  <c r="B270" i="2"/>
  <c r="A22" i="3" l="1"/>
  <c r="N21" i="3"/>
  <c r="L21" i="3"/>
  <c r="N20" i="3"/>
  <c r="L20" i="3"/>
  <c r="F20" i="3"/>
  <c r="E20" i="3"/>
  <c r="D20" i="3"/>
  <c r="C20" i="3"/>
  <c r="B20" i="3"/>
  <c r="A20" i="3"/>
  <c r="N17" i="3"/>
  <c r="L17" i="3"/>
  <c r="J17" i="3"/>
  <c r="F17" i="3"/>
  <c r="E17" i="3"/>
  <c r="D17" i="3"/>
  <c r="C17" i="3"/>
  <c r="B17" i="3"/>
  <c r="E16" i="3"/>
  <c r="B16" i="3"/>
  <c r="N230" i="2" l="1"/>
  <c r="O230" i="2" s="1"/>
  <c r="N227" i="2"/>
  <c r="O227" i="2" s="1"/>
  <c r="B227" i="2"/>
  <c r="A227" i="2"/>
  <c r="N226" i="2"/>
  <c r="O226" i="2" s="1"/>
  <c r="K226" i="2"/>
  <c r="L226" i="2" s="1"/>
  <c r="F226" i="2"/>
  <c r="E226" i="2"/>
  <c r="D226" i="2"/>
  <c r="C226" i="2"/>
  <c r="B226" i="2"/>
  <c r="L223" i="2"/>
  <c r="O223" i="2" s="1"/>
  <c r="K223" i="2"/>
  <c r="N223" i="2" s="1"/>
  <c r="J223" i="2"/>
  <c r="M223" i="2" s="1"/>
  <c r="F223" i="2"/>
  <c r="E223" i="2"/>
  <c r="D223" i="2"/>
  <c r="C223" i="2"/>
  <c r="B223" i="2"/>
  <c r="N180" i="2" l="1"/>
  <c r="O180" i="2" s="1"/>
  <c r="N177" i="2"/>
  <c r="O177" i="2" s="1"/>
  <c r="K177" i="2"/>
  <c r="L177" i="2" s="1"/>
  <c r="F177" i="2"/>
  <c r="E177" i="2"/>
  <c r="D177" i="2"/>
  <c r="C177" i="2"/>
  <c r="B177" i="2"/>
  <c r="A177" i="2"/>
  <c r="N176" i="2"/>
  <c r="O176" i="2" s="1"/>
  <c r="K176" i="2"/>
  <c r="F176" i="2"/>
  <c r="E176" i="2"/>
  <c r="D176" i="2"/>
  <c r="C176" i="2"/>
  <c r="B176" i="2"/>
  <c r="A176" i="2"/>
  <c r="L173" i="2"/>
  <c r="O173" i="2" s="1"/>
  <c r="K173" i="2"/>
  <c r="N173" i="2" s="1"/>
  <c r="J173" i="2"/>
  <c r="M173" i="2" s="1"/>
  <c r="F173" i="2"/>
  <c r="E173" i="2"/>
  <c r="D173" i="2"/>
  <c r="C173" i="2"/>
  <c r="B173" i="2"/>
  <c r="L180" i="2" l="1"/>
  <c r="K180" i="2"/>
  <c r="L176" i="2"/>
  <c r="K127" i="2"/>
  <c r="L127" i="2" s="1"/>
  <c r="N127" i="2"/>
  <c r="O127" i="2" s="1"/>
  <c r="K128" i="2"/>
  <c r="L128" i="2" s="1"/>
  <c r="N128" i="2"/>
  <c r="O128" i="2" s="1"/>
  <c r="B127" i="2"/>
  <c r="C127" i="2"/>
  <c r="D127" i="2"/>
  <c r="E127" i="2"/>
  <c r="F127" i="2"/>
  <c r="B128" i="2"/>
  <c r="C128" i="2"/>
  <c r="D128" i="2"/>
  <c r="E128" i="2"/>
  <c r="A127" i="2"/>
  <c r="A128" i="2"/>
  <c r="N130" i="2"/>
  <c r="O130" i="2" s="1"/>
  <c r="N126" i="2"/>
  <c r="O126" i="2" s="1"/>
  <c r="K126" i="2"/>
  <c r="L123" i="2"/>
  <c r="O123" i="2" s="1"/>
  <c r="K123" i="2"/>
  <c r="N123" i="2" s="1"/>
  <c r="J123" i="2"/>
  <c r="M123" i="2" s="1"/>
  <c r="F123" i="2"/>
  <c r="E123" i="2"/>
  <c r="D123" i="2"/>
  <c r="C123" i="2"/>
  <c r="B123" i="2"/>
  <c r="L130" i="2" l="1"/>
  <c r="K130" i="2"/>
  <c r="L126" i="2"/>
</calcChain>
</file>

<file path=xl/sharedStrings.xml><?xml version="1.0" encoding="utf-8"?>
<sst xmlns="http://schemas.openxmlformats.org/spreadsheetml/2006/main" count="818" uniqueCount="189">
  <si>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</si>
  <si>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</si>
  <si>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</si>
  <si>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</si>
  <si>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</si>
  <si>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</si>
  <si>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</si>
  <si>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</si>
  <si>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</si>
  <si>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</si>
  <si>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</si>
  <si>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</si>
  <si>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</si>
  <si>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</si>
  <si>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</si>
  <si>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</si>
  <si>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</si>
  <si>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</si>
  <si>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</si>
  <si>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</si>
  <si>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</si>
  <si>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</si>
  <si>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</si>
  <si>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</si>
  <si>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</si>
  <si>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</si>
  <si>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3.2. Показатели, характеризующие объем муниципальной услуги: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</si>
  <si>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</si>
  <si>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</si>
  <si>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</si>
  <si>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</si>
  <si>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</si>
  <si>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</si>
  <si>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</si>
  <si>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</si>
  <si>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</si>
  <si>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</si>
  <si>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</si>
  <si>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</si>
  <si>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</si>
  <si>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</si>
  <si>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</si>
  <si>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</si>
  <si>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</si>
  <si>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</si>
  <si>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</si>
  <si>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</si>
  <si>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</si>
  <si>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</si>
  <si>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</si>
  <si>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</si>
  <si>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</si>
  <si>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</si>
  <si>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</si>
  <si>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</si>
  <si>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</si>
  <si>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</si>
  <si>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</si>
  <si>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</si>
  <si>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</si>
  <si>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</si>
  <si>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</si>
  <si>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</si>
  <si>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</si>
  <si>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</si>
  <si>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</si>
  <si>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</si>
  <si>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</si>
  <si>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</si>
  <si>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</si>
  <si>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</si>
  <si>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</si>
  <si>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</si>
  <si>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</si>
  <si>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</si>
  <si>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</si>
  <si>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</si>
  <si>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</si>
  <si>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</si>
  <si>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</si>
  <si>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</si>
  <si>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</si>
  <si>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</si>
  <si>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003 не указано</t>
  </si>
  <si>
    <t>01 Очная</t>
  </si>
  <si>
    <t xml:space="preserve">001 Число обучающихся </t>
  </si>
  <si>
    <t>человек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</si>
  <si>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</si>
  <si>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</si>
  <si>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2. Категории потребителей работы:</t>
  </si>
  <si>
    <t xml:space="preserve"> Реализация основных общеобразовательных программ начального общего образования</t>
  </si>
  <si>
    <t>0110112 Физические лица</t>
  </si>
  <si>
    <t>34.787.0</t>
  </si>
  <si>
    <t>001 Число обучающихся</t>
  </si>
  <si>
    <t>004 обучающиеся с ограниченными возможностями здоровья (ОВЗ)</t>
  </si>
  <si>
    <t>001 адаптированная образовательная программа</t>
  </si>
  <si>
    <t>001 не указано</t>
  </si>
  <si>
    <t>Отсутствие обоснованных жалоб родителей обучающихся, осваивающих программу начального общего образования, на реализацию образовательного процесса</t>
  </si>
  <si>
    <t>005 дети-инвалиды</t>
  </si>
  <si>
    <t>003 обучающиеся за исключением обучающихся с ограниченными возможностями здоровья (ОВЗ) и детей-инвалидов</t>
  </si>
  <si>
    <t>801012О.99.0.БА81АЦ60001</t>
  </si>
  <si>
    <t xml:space="preserve"> Реализация основных общеобразовательных программ основного общего образования</t>
  </si>
  <si>
    <t>802111О.99.0.БА96АА00001</t>
  </si>
  <si>
    <t>802111О.99.0.БА96АЧ08001</t>
  </si>
  <si>
    <t xml:space="preserve"> Реализация основных общеобразовательных программ среднего общего образования</t>
  </si>
  <si>
    <t>802112О.99.0.ББ11АЧ08001</t>
  </si>
  <si>
    <t>Часть 2. Сведения о выполняемых работах</t>
  </si>
  <si>
    <t xml:space="preserve">1. Наименование работы: </t>
  </si>
  <si>
    <t>Р.19.1.0127</t>
  </si>
  <si>
    <t>юридические лица</t>
  </si>
  <si>
    <t>единица измерения по ОКЕИ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</si>
  <si>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</si>
  <si>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</si>
  <si>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</t>
  </si>
  <si>
    <t>количество маршрутов</t>
  </si>
  <si>
    <t>единица</t>
  </si>
  <si>
    <t>количество рейсов</t>
  </si>
  <si>
    <t xml:space="preserve"> Реализация дополнительных общеразвивающих программ</t>
  </si>
  <si>
    <t>42.Г42.0</t>
  </si>
  <si>
    <t>804200О.99.0.ББ52АЖ48000</t>
  </si>
  <si>
    <t>010 не указано</t>
  </si>
  <si>
    <t>007 не указано</t>
  </si>
  <si>
    <t>человеко-час</t>
  </si>
  <si>
    <t>002 Количество человеко-часов</t>
  </si>
  <si>
    <t>Раздел II</t>
  </si>
  <si>
    <t>Раздел III</t>
  </si>
  <si>
    <t>801012О.99.0.БА81АА24001</t>
  </si>
  <si>
    <t>Раздел V</t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</si>
  <si>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</si>
  <si>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t>5. Законодательство РФ, Красноярского края в области образования и нормативно-правовые акты Енисейского района</t>
  </si>
  <si>
    <t>4. Устав общеобразовательного учреждения</t>
  </si>
  <si>
    <t>Ведение сайта</t>
  </si>
  <si>
    <t>802111О.99.0.БА96АБ75001</t>
  </si>
  <si>
    <t>002 проходящие обучение по состоянию здоровья на дому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</si>
  <si>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</si>
  <si>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</si>
  <si>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</si>
  <si>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Реализация основных общеобразовательных программ дошкольного образования</t>
  </si>
  <si>
    <t>50.Д.45.0</t>
  </si>
  <si>
    <t>0110152 Физические лица в возрасте до 8 лет</t>
  </si>
  <si>
    <t>Виды образовательных программ</t>
  </si>
  <si>
    <t>801011О.99.0.БВ24ВТ22000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</si>
  <si>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</si>
  <si>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</si>
  <si>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06 группа полного дня</t>
  </si>
  <si>
    <t>801011О.99.0.БВ24ВУ42000</t>
  </si>
  <si>
    <t>003 От 3 лет до 8 лет</t>
  </si>
  <si>
    <t xml:space="preserve">003 Число человеко-дней обучения </t>
  </si>
  <si>
    <t>Человеко-день</t>
  </si>
  <si>
    <t>Собрания, конференции , встречи</t>
  </si>
  <si>
    <t>ознакомление с нормативной правовой базой (актами) по распорядительной деятельности учреждения , правилами приема и др.</t>
  </si>
  <si>
    <t>Согласно плану работы общеобразовательного учреждения</t>
  </si>
  <si>
    <t>Присмотр и уход</t>
  </si>
  <si>
    <t>50.Д.40.0</t>
  </si>
  <si>
    <t>853212О.99.0.БВ23АГ02000</t>
  </si>
  <si>
    <t>050 Физические лица льготных категорий, определяемых учредителем</t>
  </si>
  <si>
    <t>853212О.99.0.БВ23АГ08000</t>
  </si>
  <si>
    <t>853211О.99.0.БВ19АА98000</t>
  </si>
  <si>
    <t>012 дети-сироты и дети, оставшиеся без попечения родителей</t>
  </si>
  <si>
    <t>801012О.99.0.БА81АБ68001</t>
  </si>
  <si>
    <t>Раздел IV</t>
  </si>
  <si>
    <t>802112О.99.0.ББ11АБ50001</t>
  </si>
  <si>
    <t>Раздел VI</t>
  </si>
  <si>
    <t>Отсутствие обоснованных жалоб родителей обучающихся, осваивающих программу основного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</si>
  <si>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среднего общего образования, на реализацию образовательного процесса</t>
  </si>
  <si>
    <t>Отсутствие обоснованных жалоб родителей обучающихся, осваивающих программу дополнительного образования, на реализацию образовательного процесса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</si>
  <si>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</si>
  <si>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Раздел VII</t>
  </si>
  <si>
    <t xml:space="preserve"> Реализация дополнительных общеразвивающих программ (персонифицированное финансирование)</t>
  </si>
  <si>
    <t>804200О.99.0.ББ52АЖ00000</t>
  </si>
  <si>
    <t>Отсутствие обоснованных жалоб родителей обучающихся, осваивающих программу дополнительных общеразвивающих программ (персонифицированное финансирование), на реализацию образовательного процесса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</si>
  <si>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- 0 %</t>
  </si>
  <si>
    <t xml:space="preserve"> </t>
  </si>
  <si>
    <t>Физкультурно-спортивная</t>
  </si>
  <si>
    <t>Приложение № 14</t>
  </si>
  <si>
    <t>Реализация основных общеобразовательных программ дошкольного образования;</t>
  </si>
  <si>
    <t>Присмотр и уход;</t>
  </si>
  <si>
    <t>Реализация основных общеобразовательных программ начального общего образования;</t>
  </si>
  <si>
    <t>Реализация основных общеобразовательных программ основного общего образования;</t>
  </si>
  <si>
    <t>Реализация основных общеобразовательных программ среднего общего образования;</t>
  </si>
  <si>
    <t>Реализация дополнительных общеразвивающих программ;</t>
  </si>
  <si>
    <t>Реализация дополнительных общеразвивающих программ (персонифицированное финансирование).</t>
  </si>
  <si>
    <t>Плановый мониторинг проводится в соответствии с планом работы МКУ "Управление образования". Внеплановый мониторинг проводится в случае поступления обращений физических или юридических лиц с жалобами на нарушения их прав и законных интересов.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</si>
  <si>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общеобразовательное учреждение «Новоназимовская средняя общеобразовательная школа № 4» (МБОУ Новоназимовская СОШ № 4)</t>
    </r>
  </si>
  <si>
    <t>от 29.12.2022 №01-14-118</t>
  </si>
  <si>
    <t>на 2023 год и на плановый период 2024 и 2025 годов</t>
  </si>
  <si>
    <t>2023 (очередной финансовый год)</t>
  </si>
  <si>
    <t>2024 (1-й год планового периода)</t>
  </si>
  <si>
    <t>2025 (2-й год планового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</si>
</sst>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2" xfId="0" applyFont="1" applyBorder="1"/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1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7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Normal="100" zoomScaleSheetLayoutView="100" workbookViewId="0">
      <selection activeCell="A7" sqref="A7"/>
    </sheetView>
  </sheetViews>
  <sheetFormatPr defaultRowHeight="15" x14ac:dyDescent="0.25"/>
  <cols>
    <col min="1" max="1" width="92.42578125" customWidth="1"/>
    <col min="2" max="3" width="5" customWidth="1"/>
    <col min="4" max="4" width="18.5703125" style="7" customWidth="1"/>
    <col min="5" max="5" width="21.42578125" customWidth="1"/>
  </cols>
  <sheetData>
    <row r="1" spans="1:5" x14ac:dyDescent="0.25">
      <c r="D1" s="1" t="s">
        <v>174</v>
      </c>
    </row>
    <row r="2" spans="1:5" x14ac:dyDescent="0.25">
      <c r="D2" s="1" t="s">
        <v>0</v>
      </c>
    </row>
    <row r="3" spans="1:5" x14ac:dyDescent="0.25">
      <c r="D3" s="70" t="s">
        <v>184</v>
      </c>
    </row>
    <row r="5" spans="1:5" ht="18.75" x14ac:dyDescent="0.25">
      <c r="A5" s="2" t="s">
        <v>1</v>
      </c>
    </row>
    <row r="6" spans="1:5" ht="18.75" x14ac:dyDescent="0.25">
      <c r="A6" s="2" t="s">
        <v>185</v>
      </c>
    </row>
    <row r="7" spans="1:5" x14ac:dyDescent="0.25">
      <c r="A7" s="3"/>
    </row>
    <row r="8" spans="1:5" ht="18.75" x14ac:dyDescent="0.25">
      <c r="A8" s="4"/>
      <c r="D8" s="8"/>
      <c r="E8" s="11" t="s">
        <v>2</v>
      </c>
    </row>
    <row r="9" spans="1:5" ht="75" x14ac:dyDescent="0.25">
      <c r="A9" s="6" t="s">
        <v>183</v>
      </c>
      <c r="D9" s="9" t="s">
        <v>4</v>
      </c>
      <c r="E9" s="11">
        <v>506001</v>
      </c>
    </row>
    <row r="10" spans="1:5" ht="18.75" x14ac:dyDescent="0.3">
      <c r="A10" s="5"/>
      <c r="D10" s="94" t="s">
        <v>5</v>
      </c>
      <c r="E10" s="12"/>
    </row>
    <row r="11" spans="1:5" ht="37.5" x14ac:dyDescent="0.25">
      <c r="A11" s="86" t="s">
        <v>3</v>
      </c>
      <c r="D11" s="9" t="s">
        <v>6</v>
      </c>
      <c r="E11" s="12"/>
    </row>
    <row r="12" spans="1:5" ht="18.75" x14ac:dyDescent="0.3">
      <c r="A12" s="87" t="s">
        <v>175</v>
      </c>
      <c r="D12" s="9" t="s">
        <v>7</v>
      </c>
      <c r="E12" s="12"/>
    </row>
    <row r="13" spans="1:5" ht="18.75" x14ac:dyDescent="0.3">
      <c r="A13" s="87" t="s">
        <v>176</v>
      </c>
      <c r="D13" s="9"/>
      <c r="E13" s="12"/>
    </row>
    <row r="14" spans="1:5" ht="18.75" x14ac:dyDescent="0.25">
      <c r="A14" s="88" t="s">
        <v>177</v>
      </c>
      <c r="D14" s="10"/>
      <c r="E14" s="10"/>
    </row>
    <row r="15" spans="1:5" ht="18.75" x14ac:dyDescent="0.25">
      <c r="A15" s="88" t="s">
        <v>178</v>
      </c>
      <c r="D15" s="10"/>
      <c r="E15" s="10"/>
    </row>
    <row r="16" spans="1:5" ht="18.75" x14ac:dyDescent="0.25">
      <c r="A16" s="88" t="s">
        <v>179</v>
      </c>
    </row>
    <row r="17" spans="1:1" ht="18.75" x14ac:dyDescent="0.25">
      <c r="A17" s="88" t="s">
        <v>180</v>
      </c>
    </row>
    <row r="18" spans="1:1" ht="37.5" x14ac:dyDescent="0.25">
      <c r="A18" s="89" t="s">
        <v>181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4"/>
  <sheetViews>
    <sheetView view="pageBreakPreview" topLeftCell="A22" zoomScaleNormal="100" zoomScaleSheetLayoutView="100" workbookViewId="0">
      <selection activeCell="A241" sqref="A241:K241"/>
    </sheetView>
  </sheetViews>
  <sheetFormatPr defaultRowHeight="11.25" x14ac:dyDescent="0.2"/>
  <cols>
    <col min="1" max="1" width="20.28515625" style="13" customWidth="1"/>
    <col min="2" max="2" width="13.85546875" style="13" customWidth="1"/>
    <col min="3" max="3" width="18" style="13" customWidth="1"/>
    <col min="4" max="4" width="11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 s="67" customFormat="1" x14ac:dyDescent="0.2">
      <c r="A1" s="123" t="s">
        <v>55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s="67" customFormat="1" x14ac:dyDescent="0.2">
      <c r="A2" s="64"/>
    </row>
    <row r="3" spans="1:15" s="67" customFormat="1" x14ac:dyDescent="0.2">
      <c r="A3" s="104" t="s">
        <v>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s="67" customFormat="1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1:15" s="67" customFormat="1" x14ac:dyDescent="0.2">
      <c r="A5" s="105" t="s">
        <v>81</v>
      </c>
      <c r="B5" s="105"/>
      <c r="C5" s="105"/>
      <c r="D5" s="67" t="s">
        <v>137</v>
      </c>
      <c r="N5" s="15" t="s">
        <v>9</v>
      </c>
      <c r="O5" s="99" t="s">
        <v>138</v>
      </c>
    </row>
    <row r="6" spans="1:15" s="67" customFormat="1" x14ac:dyDescent="0.2">
      <c r="A6" s="107"/>
      <c r="B6" s="107"/>
      <c r="C6" s="107"/>
      <c r="N6" s="15" t="s">
        <v>10</v>
      </c>
      <c r="O6" s="106"/>
    </row>
    <row r="7" spans="1:15" s="67" customFormat="1" x14ac:dyDescent="0.2">
      <c r="A7" s="107" t="s">
        <v>11</v>
      </c>
      <c r="B7" s="107"/>
      <c r="D7" s="69" t="s">
        <v>139</v>
      </c>
      <c r="N7" s="15" t="s">
        <v>12</v>
      </c>
      <c r="O7" s="100"/>
    </row>
    <row r="8" spans="1:15" s="67" customFormat="1" x14ac:dyDescent="0.2">
      <c r="A8" s="101" t="s">
        <v>82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5" s="67" customFormat="1" x14ac:dyDescent="0.2">
      <c r="A9" s="102" t="s">
        <v>13</v>
      </c>
      <c r="B9" s="102"/>
      <c r="C9" s="102"/>
      <c r="D9" s="103"/>
      <c r="E9" s="103"/>
    </row>
    <row r="10" spans="1:15" s="67" customFormat="1" ht="39" customHeight="1" x14ac:dyDescent="0.2">
      <c r="A10" s="97" t="s">
        <v>14</v>
      </c>
      <c r="B10" s="97" t="s">
        <v>15</v>
      </c>
      <c r="C10" s="97"/>
      <c r="D10" s="97"/>
      <c r="E10" s="97" t="s">
        <v>16</v>
      </c>
      <c r="F10" s="97"/>
      <c r="G10" s="97" t="s">
        <v>28</v>
      </c>
      <c r="H10" s="97"/>
      <c r="I10" s="97"/>
      <c r="J10" s="97"/>
      <c r="K10" s="97"/>
      <c r="L10" s="97"/>
      <c r="M10" s="97" t="s">
        <v>29</v>
      </c>
      <c r="N10" s="97"/>
      <c r="O10" s="97"/>
    </row>
    <row r="11" spans="1:15" s="67" customFormat="1" ht="26.25" customHeight="1" x14ac:dyDescent="0.2">
      <c r="A11" s="97"/>
      <c r="B11" s="99" t="s">
        <v>140</v>
      </c>
      <c r="C11" s="99" t="s">
        <v>17</v>
      </c>
      <c r="D11" s="99" t="s">
        <v>18</v>
      </c>
      <c r="E11" s="99" t="s">
        <v>19</v>
      </c>
      <c r="F11" s="99" t="s">
        <v>20</v>
      </c>
      <c r="G11" s="97" t="s">
        <v>20</v>
      </c>
      <c r="H11" s="97"/>
      <c r="I11" s="97"/>
      <c r="J11" s="97"/>
      <c r="K11" s="97" t="s">
        <v>27</v>
      </c>
      <c r="L11" s="97"/>
      <c r="M11" s="99" t="s">
        <v>186</v>
      </c>
      <c r="N11" s="99" t="s">
        <v>187</v>
      </c>
      <c r="O11" s="99" t="s">
        <v>188</v>
      </c>
    </row>
    <row r="12" spans="1:15" s="67" customFormat="1" ht="38.25" customHeight="1" x14ac:dyDescent="0.2">
      <c r="A12" s="97"/>
      <c r="B12" s="100"/>
      <c r="C12" s="100"/>
      <c r="D12" s="100"/>
      <c r="E12" s="100"/>
      <c r="F12" s="100"/>
      <c r="G12" s="97"/>
      <c r="H12" s="97"/>
      <c r="I12" s="97"/>
      <c r="J12" s="97"/>
      <c r="K12" s="63" t="s">
        <v>21</v>
      </c>
      <c r="L12" s="63" t="s">
        <v>22</v>
      </c>
      <c r="M12" s="100"/>
      <c r="N12" s="100"/>
      <c r="O12" s="100"/>
    </row>
    <row r="13" spans="1:15" s="67" customFormat="1" x14ac:dyDescent="0.2">
      <c r="A13" s="63">
        <v>1</v>
      </c>
      <c r="B13" s="63">
        <v>2</v>
      </c>
      <c r="C13" s="63">
        <v>3</v>
      </c>
      <c r="D13" s="63">
        <v>4</v>
      </c>
      <c r="E13" s="63">
        <v>5</v>
      </c>
      <c r="F13" s="63">
        <v>6</v>
      </c>
      <c r="G13" s="97">
        <v>7</v>
      </c>
      <c r="H13" s="97"/>
      <c r="I13" s="97"/>
      <c r="J13" s="97"/>
      <c r="K13" s="63">
        <v>8</v>
      </c>
      <c r="L13" s="63">
        <v>9</v>
      </c>
      <c r="M13" s="63">
        <v>10</v>
      </c>
      <c r="N13" s="63">
        <v>11</v>
      </c>
      <c r="O13" s="63">
        <v>12</v>
      </c>
    </row>
    <row r="14" spans="1:15" s="67" customFormat="1" ht="78.75" x14ac:dyDescent="0.2">
      <c r="A14" s="63" t="s">
        <v>141</v>
      </c>
      <c r="B14" s="57" t="s">
        <v>83</v>
      </c>
      <c r="C14" s="90" t="s">
        <v>142</v>
      </c>
      <c r="D14" s="57" t="s">
        <v>143</v>
      </c>
      <c r="E14" s="57" t="s">
        <v>84</v>
      </c>
      <c r="F14" s="57" t="s">
        <v>144</v>
      </c>
      <c r="G14" s="97" t="s">
        <v>24</v>
      </c>
      <c r="H14" s="97"/>
      <c r="I14" s="97"/>
      <c r="J14" s="97"/>
      <c r="K14" s="63" t="s">
        <v>25</v>
      </c>
      <c r="L14" s="63">
        <v>744</v>
      </c>
      <c r="M14" s="63">
        <v>100</v>
      </c>
      <c r="N14" s="63">
        <v>100</v>
      </c>
      <c r="O14" s="63">
        <v>100</v>
      </c>
    </row>
    <row r="15" spans="1:15" s="67" customFormat="1" ht="78.75" x14ac:dyDescent="0.2">
      <c r="A15" s="63" t="s">
        <v>145</v>
      </c>
      <c r="B15" s="57" t="s">
        <v>83</v>
      </c>
      <c r="C15" s="90" t="s">
        <v>142</v>
      </c>
      <c r="D15" s="57" t="s">
        <v>146</v>
      </c>
      <c r="E15" s="57" t="s">
        <v>84</v>
      </c>
      <c r="F15" s="57" t="s">
        <v>144</v>
      </c>
      <c r="G15" s="97" t="s">
        <v>24</v>
      </c>
      <c r="H15" s="97"/>
      <c r="I15" s="97"/>
      <c r="J15" s="97"/>
      <c r="K15" s="63" t="s">
        <v>25</v>
      </c>
      <c r="L15" s="63">
        <v>744</v>
      </c>
      <c r="M15" s="63">
        <v>100</v>
      </c>
      <c r="N15" s="63">
        <v>100</v>
      </c>
      <c r="O15" s="63">
        <v>100</v>
      </c>
    </row>
    <row r="16" spans="1:15" s="67" customFormat="1" x14ac:dyDescent="0.2">
      <c r="A16" s="119" t="s">
        <v>88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</row>
    <row r="17" spans="1:15" s="67" customFormat="1" x14ac:dyDescent="0.2">
      <c r="A17" s="64" t="s">
        <v>26</v>
      </c>
    </row>
    <row r="18" spans="1:15" s="67" customFormat="1" ht="37.5" customHeight="1" x14ac:dyDescent="0.2">
      <c r="A18" s="97" t="s">
        <v>14</v>
      </c>
      <c r="B18" s="97" t="s">
        <v>15</v>
      </c>
      <c r="C18" s="97"/>
      <c r="D18" s="97"/>
      <c r="E18" s="97" t="s">
        <v>16</v>
      </c>
      <c r="F18" s="97"/>
      <c r="G18" s="97" t="s">
        <v>63</v>
      </c>
      <c r="H18" s="97"/>
      <c r="I18" s="97"/>
      <c r="J18" s="97" t="s">
        <v>30</v>
      </c>
      <c r="K18" s="97"/>
      <c r="L18" s="97"/>
      <c r="M18" s="97" t="s">
        <v>31</v>
      </c>
      <c r="N18" s="97"/>
      <c r="O18" s="97"/>
    </row>
    <row r="19" spans="1:15" s="67" customFormat="1" ht="25.5" customHeight="1" x14ac:dyDescent="0.2">
      <c r="A19" s="97"/>
      <c r="B19" s="97" t="str">
        <f>B11</f>
        <v>Виды образовательных программ</v>
      </c>
      <c r="C19" s="97" t="str">
        <f>C11</f>
        <v>Категория потребителей</v>
      </c>
      <c r="D19" s="97" t="str">
        <f>D11</f>
        <v>Возраст обучающихся</v>
      </c>
      <c r="E19" s="97" t="str">
        <f>E11</f>
        <v>Формы образования и формы реализации образовательных программ</v>
      </c>
      <c r="F19" s="97" t="str">
        <f>F11</f>
        <v>(наименование показателя)</v>
      </c>
      <c r="G19" s="97" t="s">
        <v>20</v>
      </c>
      <c r="H19" s="97" t="s">
        <v>27</v>
      </c>
      <c r="I19" s="97"/>
      <c r="J19" s="97" t="str">
        <f>M11</f>
        <v>2023 (очередной финансовый год)</v>
      </c>
      <c r="K19" s="97" t="str">
        <f>N11</f>
        <v>2024 (1-й год планового периода)</v>
      </c>
      <c r="L19" s="97" t="str">
        <f>O11</f>
        <v>2025 (2-й год планового периода)</v>
      </c>
      <c r="M19" s="97" t="str">
        <f>J19</f>
        <v>2023 (очередной финансовый год)</v>
      </c>
      <c r="N19" s="97" t="str">
        <f t="shared" ref="N19:O19" si="0">K19</f>
        <v>2024 (1-й год планового периода)</v>
      </c>
      <c r="O19" s="97" t="str">
        <f t="shared" si="0"/>
        <v>2025 (2-й год планового периода)</v>
      </c>
    </row>
    <row r="20" spans="1:15" s="67" customFormat="1" ht="34.5" customHeight="1" x14ac:dyDescent="0.2">
      <c r="A20" s="97"/>
      <c r="B20" s="97"/>
      <c r="C20" s="97"/>
      <c r="D20" s="97"/>
      <c r="E20" s="97"/>
      <c r="F20" s="97"/>
      <c r="G20" s="97"/>
      <c r="H20" s="63" t="s">
        <v>21</v>
      </c>
      <c r="I20" s="63" t="s">
        <v>22</v>
      </c>
      <c r="J20" s="97"/>
      <c r="K20" s="97"/>
      <c r="L20" s="97"/>
      <c r="M20" s="97"/>
      <c r="N20" s="97"/>
      <c r="O20" s="97"/>
    </row>
    <row r="21" spans="1:15" s="67" customFormat="1" x14ac:dyDescent="0.2">
      <c r="A21" s="63">
        <v>1</v>
      </c>
      <c r="B21" s="63">
        <v>2</v>
      </c>
      <c r="C21" s="63">
        <v>3</v>
      </c>
      <c r="D21" s="63">
        <v>4</v>
      </c>
      <c r="E21" s="63">
        <v>5</v>
      </c>
      <c r="F21" s="63">
        <v>6</v>
      </c>
      <c r="G21" s="63">
        <v>7</v>
      </c>
      <c r="H21" s="63">
        <v>8</v>
      </c>
      <c r="I21" s="63">
        <v>9</v>
      </c>
      <c r="J21" s="63">
        <v>10</v>
      </c>
      <c r="K21" s="63">
        <v>11</v>
      </c>
      <c r="L21" s="63">
        <v>12</v>
      </c>
      <c r="M21" s="63">
        <v>13</v>
      </c>
      <c r="N21" s="63">
        <v>14</v>
      </c>
      <c r="O21" s="63">
        <v>15</v>
      </c>
    </row>
    <row r="22" spans="1:15" s="67" customFormat="1" ht="33.75" x14ac:dyDescent="0.2">
      <c r="A22" s="97" t="str">
        <f t="shared" ref="A22:F22" si="1">A14</f>
        <v>801011О.99.0.БВ24ВТ22000</v>
      </c>
      <c r="B22" s="97" t="str">
        <f t="shared" si="1"/>
        <v>003 не указано</v>
      </c>
      <c r="C22" s="122" t="str">
        <f t="shared" si="1"/>
        <v>003 Обучающиеся за исключением обучающихся с ограниченными возможностями здоровья (ОВЗ) и детей-инвалидов</v>
      </c>
      <c r="D22" s="97" t="str">
        <f t="shared" si="1"/>
        <v>002 От 1 года до 3 лет</v>
      </c>
      <c r="E22" s="97" t="str">
        <f t="shared" si="1"/>
        <v>01 Очная</v>
      </c>
      <c r="F22" s="97" t="str">
        <f t="shared" si="1"/>
        <v>06 группа полного дня</v>
      </c>
      <c r="G22" s="17" t="s">
        <v>147</v>
      </c>
      <c r="H22" s="17" t="s">
        <v>148</v>
      </c>
      <c r="I22" s="93">
        <v>540</v>
      </c>
      <c r="J22" s="76">
        <f>J23*127</f>
        <v>381</v>
      </c>
      <c r="K22" s="76">
        <f>J22</f>
        <v>381</v>
      </c>
      <c r="L22" s="76">
        <f>K22</f>
        <v>381</v>
      </c>
      <c r="M22" s="76" t="s">
        <v>23</v>
      </c>
      <c r="N22" s="76" t="str">
        <f>M22</f>
        <v>-</v>
      </c>
      <c r="O22" s="76" t="str">
        <f>N22</f>
        <v>-</v>
      </c>
    </row>
    <row r="23" spans="1:15" s="67" customFormat="1" ht="43.5" customHeight="1" x14ac:dyDescent="0.2">
      <c r="A23" s="97"/>
      <c r="B23" s="97"/>
      <c r="C23" s="122"/>
      <c r="D23" s="97"/>
      <c r="E23" s="97"/>
      <c r="F23" s="97"/>
      <c r="G23" s="17" t="s">
        <v>85</v>
      </c>
      <c r="H23" s="17" t="s">
        <v>86</v>
      </c>
      <c r="I23" s="93">
        <v>792</v>
      </c>
      <c r="J23" s="76">
        <v>3</v>
      </c>
      <c r="K23" s="76">
        <f t="shared" ref="K23:L25" si="2">J23</f>
        <v>3</v>
      </c>
      <c r="L23" s="76">
        <f t="shared" si="2"/>
        <v>3</v>
      </c>
      <c r="M23" s="76" t="s">
        <v>23</v>
      </c>
      <c r="N23" s="76" t="str">
        <f t="shared" ref="N23:O27" si="3">M23</f>
        <v>-</v>
      </c>
      <c r="O23" s="76" t="str">
        <f t="shared" si="3"/>
        <v>-</v>
      </c>
    </row>
    <row r="24" spans="1:15" s="67" customFormat="1" ht="33.75" x14ac:dyDescent="0.2">
      <c r="A24" s="97" t="str">
        <f t="shared" ref="A24:F24" si="4">A15</f>
        <v>801011О.99.0.БВ24ВУ42000</v>
      </c>
      <c r="B24" s="97" t="str">
        <f t="shared" si="4"/>
        <v>003 не указано</v>
      </c>
      <c r="C24" s="122" t="str">
        <f t="shared" si="4"/>
        <v>003 Обучающиеся за исключением обучающихся с ограниченными возможностями здоровья (ОВЗ) и детей-инвалидов</v>
      </c>
      <c r="D24" s="97" t="str">
        <f t="shared" si="4"/>
        <v>003 От 3 лет до 8 лет</v>
      </c>
      <c r="E24" s="97" t="str">
        <f t="shared" si="4"/>
        <v>01 Очная</v>
      </c>
      <c r="F24" s="97" t="str">
        <f t="shared" si="4"/>
        <v>06 группа полного дня</v>
      </c>
      <c r="G24" s="17" t="s">
        <v>147</v>
      </c>
      <c r="H24" s="17" t="s">
        <v>148</v>
      </c>
      <c r="I24" s="93">
        <v>540</v>
      </c>
      <c r="J24" s="76">
        <f>J25*127</f>
        <v>1905</v>
      </c>
      <c r="K24" s="76">
        <f t="shared" si="2"/>
        <v>1905</v>
      </c>
      <c r="L24" s="76">
        <f t="shared" si="2"/>
        <v>1905</v>
      </c>
      <c r="M24" s="76" t="s">
        <v>23</v>
      </c>
      <c r="N24" s="76" t="str">
        <f t="shared" si="3"/>
        <v>-</v>
      </c>
      <c r="O24" s="76" t="str">
        <f t="shared" si="3"/>
        <v>-</v>
      </c>
    </row>
    <row r="25" spans="1:15" s="67" customFormat="1" ht="54" customHeight="1" x14ac:dyDescent="0.2">
      <c r="A25" s="97"/>
      <c r="B25" s="97"/>
      <c r="C25" s="122"/>
      <c r="D25" s="97"/>
      <c r="E25" s="97"/>
      <c r="F25" s="97"/>
      <c r="G25" s="17" t="s">
        <v>85</v>
      </c>
      <c r="H25" s="17" t="s">
        <v>86</v>
      </c>
      <c r="I25" s="93">
        <v>792</v>
      </c>
      <c r="J25" s="76">
        <v>15</v>
      </c>
      <c r="K25" s="76">
        <f t="shared" si="2"/>
        <v>15</v>
      </c>
      <c r="L25" s="76">
        <f t="shared" si="2"/>
        <v>15</v>
      </c>
      <c r="M25" s="76" t="s">
        <v>23</v>
      </c>
      <c r="N25" s="76" t="str">
        <f t="shared" si="3"/>
        <v>-</v>
      </c>
      <c r="O25" s="76" t="str">
        <f t="shared" si="3"/>
        <v>-</v>
      </c>
    </row>
    <row r="26" spans="1:15" s="67" customFormat="1" ht="33.75" x14ac:dyDescent="0.2">
      <c r="A26" s="114" t="s">
        <v>87</v>
      </c>
      <c r="B26" s="114"/>
      <c r="C26" s="114"/>
      <c r="D26" s="114"/>
      <c r="E26" s="114"/>
      <c r="F26" s="115"/>
      <c r="G26" s="17" t="s">
        <v>147</v>
      </c>
      <c r="H26" s="17" t="s">
        <v>148</v>
      </c>
      <c r="I26" s="93">
        <v>540</v>
      </c>
      <c r="J26" s="78">
        <f>J22+J24</f>
        <v>2286</v>
      </c>
      <c r="K26" s="78">
        <f t="shared" ref="K26:L27" si="5">K22+K24</f>
        <v>2286</v>
      </c>
      <c r="L26" s="78">
        <f t="shared" si="5"/>
        <v>2286</v>
      </c>
      <c r="M26" s="76" t="s">
        <v>23</v>
      </c>
      <c r="N26" s="76" t="str">
        <f t="shared" si="3"/>
        <v>-</v>
      </c>
      <c r="O26" s="76" t="str">
        <f t="shared" si="3"/>
        <v>-</v>
      </c>
    </row>
    <row r="27" spans="1:15" s="67" customFormat="1" ht="22.5" x14ac:dyDescent="0.2">
      <c r="A27" s="120"/>
      <c r="B27" s="120"/>
      <c r="C27" s="120"/>
      <c r="D27" s="120"/>
      <c r="E27" s="120"/>
      <c r="F27" s="121"/>
      <c r="G27" s="17" t="s">
        <v>85</v>
      </c>
      <c r="H27" s="17" t="s">
        <v>86</v>
      </c>
      <c r="I27" s="93">
        <v>792</v>
      </c>
      <c r="J27" s="78">
        <f>J23+J25</f>
        <v>18</v>
      </c>
      <c r="K27" s="78">
        <f t="shared" si="5"/>
        <v>18</v>
      </c>
      <c r="L27" s="78">
        <f t="shared" si="5"/>
        <v>18</v>
      </c>
      <c r="M27" s="76" t="s">
        <v>23</v>
      </c>
      <c r="N27" s="76" t="str">
        <f t="shared" si="3"/>
        <v>-</v>
      </c>
      <c r="O27" s="76" t="str">
        <f t="shared" si="3"/>
        <v>-</v>
      </c>
    </row>
    <row r="28" spans="1:15" s="67" customFormat="1" x14ac:dyDescent="0.2">
      <c r="A28" s="119" t="s">
        <v>88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</row>
    <row r="29" spans="1:15" s="67" customForma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s="67" customFormat="1" x14ac:dyDescent="0.2">
      <c r="A30" s="67" t="s">
        <v>32</v>
      </c>
    </row>
    <row r="31" spans="1:15" s="67" customFormat="1" x14ac:dyDescent="0.2">
      <c r="A31" s="108" t="s">
        <v>33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s="67" customFormat="1" x14ac:dyDescent="0.2">
      <c r="A32" s="65" t="s">
        <v>34</v>
      </c>
      <c r="B32" s="65" t="s">
        <v>35</v>
      </c>
      <c r="C32" s="65" t="s">
        <v>36</v>
      </c>
      <c r="D32" s="65" t="s">
        <v>37</v>
      </c>
      <c r="E32" s="108" t="s">
        <v>38</v>
      </c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1:15" s="67" customFormat="1" x14ac:dyDescent="0.2">
      <c r="A33" s="65">
        <v>1</v>
      </c>
      <c r="B33" s="65">
        <v>2</v>
      </c>
      <c r="C33" s="65">
        <v>3</v>
      </c>
      <c r="D33" s="65">
        <v>4</v>
      </c>
      <c r="E33" s="109">
        <v>5</v>
      </c>
      <c r="F33" s="110"/>
      <c r="G33" s="110"/>
      <c r="H33" s="110"/>
      <c r="I33" s="110"/>
      <c r="J33" s="110"/>
      <c r="K33" s="110"/>
      <c r="L33" s="110"/>
      <c r="M33" s="110"/>
      <c r="N33" s="110"/>
      <c r="O33" s="111"/>
    </row>
    <row r="34" spans="1:15" s="67" customFormat="1" x14ac:dyDescent="0.2">
      <c r="A34" s="65"/>
      <c r="B34" s="65"/>
      <c r="C34" s="65"/>
      <c r="D34" s="65"/>
      <c r="E34" s="109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1:15" s="67" customFormat="1" x14ac:dyDescent="0.2"/>
    <row r="36" spans="1:15" s="67" customFormat="1" ht="15" x14ac:dyDescent="0.25">
      <c r="A36" s="64" t="s">
        <v>39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5" s="67" customFormat="1" ht="15" x14ac:dyDescent="0.25">
      <c r="A37" s="64" t="s">
        <v>40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5" s="67" customFormat="1" x14ac:dyDescent="0.2">
      <c r="A38" s="112" t="s">
        <v>41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</row>
    <row r="39" spans="1:15" s="67" customFormat="1" x14ac:dyDescent="0.2">
      <c r="A39" s="112" t="s">
        <v>42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</row>
    <row r="40" spans="1:15" s="67" customFormat="1" ht="27" customHeight="1" x14ac:dyDescent="0.2">
      <c r="A40" s="101" t="s">
        <v>128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</row>
    <row r="41" spans="1:15" s="67" customFormat="1" ht="15" x14ac:dyDescent="0.25">
      <c r="A41" s="102" t="s">
        <v>130</v>
      </c>
      <c r="B41" s="102"/>
      <c r="C41" s="102"/>
      <c r="D41" s="19"/>
      <c r="E41" s="19"/>
      <c r="F41" s="19"/>
      <c r="G41" s="19"/>
      <c r="H41" s="19"/>
      <c r="I41" s="19"/>
      <c r="J41" s="19"/>
      <c r="K41" s="19"/>
    </row>
    <row r="42" spans="1:15" s="67" customFormat="1" ht="15" x14ac:dyDescent="0.25">
      <c r="A42" s="102" t="s">
        <v>129</v>
      </c>
      <c r="B42" s="102"/>
      <c r="C42" s="102"/>
      <c r="D42" s="102"/>
      <c r="E42" s="102"/>
      <c r="F42" s="102"/>
      <c r="G42" s="19"/>
      <c r="H42" s="19"/>
      <c r="I42" s="19"/>
      <c r="J42" s="19"/>
      <c r="K42" s="19"/>
    </row>
    <row r="43" spans="1:15" s="67" customFormat="1" ht="15" x14ac:dyDescent="0.25">
      <c r="A43" s="64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5" s="67" customFormat="1" ht="15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5" s="67" customFormat="1" ht="15" x14ac:dyDescent="0.25">
      <c r="A45" s="64" t="s">
        <v>43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5" s="67" customFormat="1" x14ac:dyDescent="0.2">
      <c r="A46" s="97" t="s">
        <v>44</v>
      </c>
      <c r="B46" s="97"/>
      <c r="C46" s="97"/>
      <c r="D46" s="97" t="s">
        <v>45</v>
      </c>
      <c r="E46" s="97"/>
      <c r="F46" s="97"/>
      <c r="G46" s="97"/>
      <c r="H46" s="97"/>
      <c r="I46" s="97"/>
      <c r="J46" s="97"/>
      <c r="K46" s="97" t="s">
        <v>46</v>
      </c>
      <c r="L46" s="97"/>
      <c r="M46" s="97"/>
      <c r="N46" s="97"/>
      <c r="O46" s="97"/>
    </row>
    <row r="47" spans="1:15" s="67" customFormat="1" x14ac:dyDescent="0.2">
      <c r="A47" s="98">
        <v>1</v>
      </c>
      <c r="B47" s="98"/>
      <c r="C47" s="98"/>
      <c r="D47" s="98">
        <v>2</v>
      </c>
      <c r="E47" s="98"/>
      <c r="F47" s="98"/>
      <c r="G47" s="98"/>
      <c r="H47" s="98"/>
      <c r="I47" s="98"/>
      <c r="J47" s="98"/>
      <c r="K47" s="98">
        <v>3</v>
      </c>
      <c r="L47" s="98"/>
      <c r="M47" s="98"/>
      <c r="N47" s="98"/>
      <c r="O47" s="98"/>
    </row>
    <row r="48" spans="1:15" s="67" customFormat="1" x14ac:dyDescent="0.2">
      <c r="A48" s="97" t="s">
        <v>47</v>
      </c>
      <c r="B48" s="97"/>
      <c r="C48" s="97"/>
      <c r="D48" s="97" t="s">
        <v>54</v>
      </c>
      <c r="E48" s="97"/>
      <c r="F48" s="97"/>
      <c r="G48" s="97"/>
      <c r="H48" s="97"/>
      <c r="I48" s="97"/>
      <c r="J48" s="97"/>
      <c r="K48" s="97" t="s">
        <v>48</v>
      </c>
      <c r="L48" s="97"/>
      <c r="M48" s="97"/>
      <c r="N48" s="97"/>
      <c r="O48" s="97"/>
    </row>
    <row r="49" spans="1:15" s="67" customFormat="1" x14ac:dyDescent="0.2">
      <c r="A49" s="97" t="s">
        <v>52</v>
      </c>
      <c r="B49" s="97"/>
      <c r="C49" s="97"/>
      <c r="D49" s="97"/>
      <c r="E49" s="97"/>
      <c r="F49" s="97"/>
      <c r="G49" s="97"/>
      <c r="H49" s="97"/>
      <c r="I49" s="97"/>
      <c r="J49" s="97"/>
      <c r="K49" s="97" t="s">
        <v>49</v>
      </c>
      <c r="L49" s="97"/>
      <c r="M49" s="97"/>
      <c r="N49" s="97"/>
      <c r="O49" s="97"/>
    </row>
    <row r="50" spans="1:15" s="67" customFormat="1" x14ac:dyDescent="0.2">
      <c r="A50" s="97" t="s">
        <v>53</v>
      </c>
      <c r="B50" s="97"/>
      <c r="C50" s="97"/>
      <c r="D50" s="97" t="s">
        <v>50</v>
      </c>
      <c r="E50" s="97"/>
      <c r="F50" s="97"/>
      <c r="G50" s="97"/>
      <c r="H50" s="97"/>
      <c r="I50" s="97"/>
      <c r="J50" s="97"/>
      <c r="K50" s="97" t="s">
        <v>51</v>
      </c>
      <c r="L50" s="97"/>
      <c r="M50" s="97"/>
      <c r="N50" s="97"/>
      <c r="O50" s="97"/>
    </row>
    <row r="51" spans="1:15" s="67" customFormat="1" x14ac:dyDescent="0.2">
      <c r="A51" s="97" t="s">
        <v>149</v>
      </c>
      <c r="B51" s="97"/>
      <c r="C51" s="97"/>
      <c r="D51" s="97" t="s">
        <v>150</v>
      </c>
      <c r="E51" s="97"/>
      <c r="F51" s="97"/>
      <c r="G51" s="97"/>
      <c r="H51" s="97"/>
      <c r="I51" s="97"/>
      <c r="J51" s="97"/>
      <c r="K51" s="97" t="s">
        <v>151</v>
      </c>
      <c r="L51" s="97"/>
      <c r="M51" s="97"/>
      <c r="N51" s="97"/>
      <c r="O51" s="97"/>
    </row>
    <row r="52" spans="1:15" s="67" customFormat="1" x14ac:dyDescent="0.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</row>
    <row r="53" spans="1:15" s="67" customFormat="1" x14ac:dyDescent="0.2">
      <c r="A53" s="104" t="s">
        <v>124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</row>
    <row r="54" spans="1:15" s="67" customFormat="1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</row>
    <row r="55" spans="1:15" s="67" customFormat="1" x14ac:dyDescent="0.2">
      <c r="A55" s="105" t="s">
        <v>81</v>
      </c>
      <c r="B55" s="105"/>
      <c r="C55" s="105"/>
      <c r="D55" s="67" t="s">
        <v>152</v>
      </c>
      <c r="N55" s="15" t="s">
        <v>9</v>
      </c>
      <c r="O55" s="99" t="s">
        <v>153</v>
      </c>
    </row>
    <row r="56" spans="1:15" s="67" customFormat="1" x14ac:dyDescent="0.2">
      <c r="A56" s="107"/>
      <c r="B56" s="107"/>
      <c r="C56" s="107"/>
      <c r="N56" s="15" t="s">
        <v>10</v>
      </c>
      <c r="O56" s="106"/>
    </row>
    <row r="57" spans="1:15" s="67" customFormat="1" x14ac:dyDescent="0.2">
      <c r="A57" s="107" t="s">
        <v>11</v>
      </c>
      <c r="B57" s="107"/>
      <c r="D57" s="69" t="s">
        <v>139</v>
      </c>
      <c r="N57" s="15" t="s">
        <v>12</v>
      </c>
      <c r="O57" s="100"/>
    </row>
    <row r="58" spans="1:15" s="67" customFormat="1" x14ac:dyDescent="0.2">
      <c r="A58" s="101" t="s">
        <v>82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</row>
    <row r="59" spans="1:15" s="67" customFormat="1" x14ac:dyDescent="0.2">
      <c r="A59" s="102" t="s">
        <v>13</v>
      </c>
      <c r="B59" s="102"/>
      <c r="C59" s="102"/>
      <c r="D59" s="103"/>
      <c r="E59" s="103"/>
    </row>
    <row r="60" spans="1:15" s="67" customFormat="1" ht="39" customHeight="1" x14ac:dyDescent="0.2">
      <c r="A60" s="97" t="s">
        <v>14</v>
      </c>
      <c r="B60" s="97" t="s">
        <v>15</v>
      </c>
      <c r="C60" s="97"/>
      <c r="D60" s="97"/>
      <c r="E60" s="97" t="s">
        <v>16</v>
      </c>
      <c r="F60" s="97"/>
      <c r="G60" s="97" t="s">
        <v>28</v>
      </c>
      <c r="H60" s="97"/>
      <c r="I60" s="97"/>
      <c r="J60" s="97"/>
      <c r="K60" s="97"/>
      <c r="L60" s="97"/>
      <c r="M60" s="97" t="s">
        <v>29</v>
      </c>
      <c r="N60" s="97"/>
      <c r="O60" s="97"/>
    </row>
    <row r="61" spans="1:15" s="67" customFormat="1" ht="27" customHeight="1" x14ac:dyDescent="0.2">
      <c r="A61" s="97"/>
      <c r="B61" s="99" t="s">
        <v>17</v>
      </c>
      <c r="C61" s="99" t="s">
        <v>18</v>
      </c>
      <c r="D61" s="99" t="s">
        <v>20</v>
      </c>
      <c r="E61" s="99" t="s">
        <v>19</v>
      </c>
      <c r="F61" s="99" t="s">
        <v>20</v>
      </c>
      <c r="G61" s="97" t="s">
        <v>20</v>
      </c>
      <c r="H61" s="97"/>
      <c r="I61" s="97"/>
      <c r="J61" s="97"/>
      <c r="K61" s="97" t="s">
        <v>27</v>
      </c>
      <c r="L61" s="97"/>
      <c r="M61" s="99" t="s">
        <v>186</v>
      </c>
      <c r="N61" s="99" t="s">
        <v>187</v>
      </c>
      <c r="O61" s="99" t="s">
        <v>188</v>
      </c>
    </row>
    <row r="62" spans="1:15" s="67" customFormat="1" ht="38.25" customHeight="1" x14ac:dyDescent="0.2">
      <c r="A62" s="97"/>
      <c r="B62" s="100"/>
      <c r="C62" s="100"/>
      <c r="D62" s="100"/>
      <c r="E62" s="100"/>
      <c r="F62" s="100"/>
      <c r="G62" s="97"/>
      <c r="H62" s="97"/>
      <c r="I62" s="97"/>
      <c r="J62" s="97"/>
      <c r="K62" s="63" t="s">
        <v>21</v>
      </c>
      <c r="L62" s="63" t="s">
        <v>22</v>
      </c>
      <c r="M62" s="100"/>
      <c r="N62" s="100"/>
      <c r="O62" s="100"/>
    </row>
    <row r="63" spans="1:15" s="67" customFormat="1" x14ac:dyDescent="0.2">
      <c r="A63" s="63">
        <v>1</v>
      </c>
      <c r="B63" s="63">
        <v>2</v>
      </c>
      <c r="C63" s="63">
        <v>3</v>
      </c>
      <c r="D63" s="63">
        <v>4</v>
      </c>
      <c r="E63" s="63">
        <v>5</v>
      </c>
      <c r="F63" s="63">
        <v>6</v>
      </c>
      <c r="G63" s="97">
        <v>7</v>
      </c>
      <c r="H63" s="97"/>
      <c r="I63" s="97"/>
      <c r="J63" s="97"/>
      <c r="K63" s="63">
        <v>8</v>
      </c>
      <c r="L63" s="63">
        <v>9</v>
      </c>
      <c r="M63" s="63">
        <v>10</v>
      </c>
      <c r="N63" s="63">
        <v>11</v>
      </c>
      <c r="O63" s="63">
        <v>12</v>
      </c>
    </row>
    <row r="64" spans="1:15" s="67" customFormat="1" ht="56.25" x14ac:dyDescent="0.2">
      <c r="A64" s="63" t="s">
        <v>154</v>
      </c>
      <c r="B64" s="41" t="s">
        <v>155</v>
      </c>
      <c r="C64" s="57" t="s">
        <v>143</v>
      </c>
      <c r="D64" s="57" t="s">
        <v>23</v>
      </c>
      <c r="E64" s="57" t="s">
        <v>144</v>
      </c>
      <c r="F64" s="57" t="s">
        <v>23</v>
      </c>
      <c r="G64" s="97" t="s">
        <v>24</v>
      </c>
      <c r="H64" s="97"/>
      <c r="I64" s="97"/>
      <c r="J64" s="97"/>
      <c r="K64" s="63" t="s">
        <v>25</v>
      </c>
      <c r="L64" s="63">
        <v>744</v>
      </c>
      <c r="M64" s="63">
        <v>100</v>
      </c>
      <c r="N64" s="63">
        <v>100</v>
      </c>
      <c r="O64" s="63">
        <v>100</v>
      </c>
    </row>
    <row r="65" spans="1:15" s="67" customFormat="1" ht="56.25" x14ac:dyDescent="0.2">
      <c r="A65" s="63" t="s">
        <v>156</v>
      </c>
      <c r="B65" s="41" t="s">
        <v>155</v>
      </c>
      <c r="C65" s="57" t="s">
        <v>146</v>
      </c>
      <c r="D65" s="57" t="s">
        <v>23</v>
      </c>
      <c r="E65" s="57" t="s">
        <v>144</v>
      </c>
      <c r="F65" s="57" t="s">
        <v>23</v>
      </c>
      <c r="G65" s="97" t="s">
        <v>24</v>
      </c>
      <c r="H65" s="97"/>
      <c r="I65" s="97"/>
      <c r="J65" s="97"/>
      <c r="K65" s="63" t="s">
        <v>25</v>
      </c>
      <c r="L65" s="63">
        <v>744</v>
      </c>
      <c r="M65" s="63">
        <v>100</v>
      </c>
      <c r="N65" s="63">
        <v>100</v>
      </c>
      <c r="O65" s="63">
        <v>100</v>
      </c>
    </row>
    <row r="66" spans="1:15" s="67" customFormat="1" ht="56.25" hidden="1" customHeight="1" x14ac:dyDescent="0.2">
      <c r="A66" s="63" t="s">
        <v>157</v>
      </c>
      <c r="B66" s="41" t="s">
        <v>158</v>
      </c>
      <c r="C66" s="41" t="s">
        <v>146</v>
      </c>
      <c r="D66" s="41" t="s">
        <v>23</v>
      </c>
      <c r="E66" s="41" t="s">
        <v>144</v>
      </c>
      <c r="F66" s="41" t="s">
        <v>23</v>
      </c>
      <c r="G66" s="97" t="s">
        <v>24</v>
      </c>
      <c r="H66" s="97"/>
      <c r="I66" s="97"/>
      <c r="J66" s="97"/>
      <c r="K66" s="63" t="s">
        <v>25</v>
      </c>
      <c r="L66" s="63">
        <v>744</v>
      </c>
      <c r="M66" s="63">
        <v>100</v>
      </c>
      <c r="N66" s="63">
        <v>100</v>
      </c>
      <c r="O66" s="63">
        <v>100</v>
      </c>
    </row>
    <row r="67" spans="1:15" s="67" customFormat="1" x14ac:dyDescent="0.2">
      <c r="A67" s="119" t="s">
        <v>88</v>
      </c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</row>
    <row r="68" spans="1:15" s="67" customFormat="1" x14ac:dyDescent="0.2">
      <c r="A68" s="64" t="s">
        <v>26</v>
      </c>
    </row>
    <row r="69" spans="1:15" s="67" customFormat="1" ht="33" customHeight="1" x14ac:dyDescent="0.2">
      <c r="A69" s="97" t="s">
        <v>14</v>
      </c>
      <c r="B69" s="97" t="s">
        <v>15</v>
      </c>
      <c r="C69" s="97"/>
      <c r="D69" s="97"/>
      <c r="E69" s="97" t="s">
        <v>16</v>
      </c>
      <c r="F69" s="97"/>
      <c r="G69" s="97" t="s">
        <v>63</v>
      </c>
      <c r="H69" s="97"/>
      <c r="I69" s="97"/>
      <c r="J69" s="97" t="s">
        <v>30</v>
      </c>
      <c r="K69" s="97"/>
      <c r="L69" s="97"/>
      <c r="M69" s="97" t="s">
        <v>31</v>
      </c>
      <c r="N69" s="97"/>
      <c r="O69" s="97"/>
    </row>
    <row r="70" spans="1:15" s="67" customFormat="1" ht="27" customHeight="1" x14ac:dyDescent="0.2">
      <c r="A70" s="97"/>
      <c r="B70" s="97" t="str">
        <f>B61</f>
        <v>Категория потребителей</v>
      </c>
      <c r="C70" s="97" t="str">
        <f>C61</f>
        <v>Возраст обучающихся</v>
      </c>
      <c r="D70" s="97" t="str">
        <f>D61</f>
        <v>(наименование показателя)</v>
      </c>
      <c r="E70" s="97" t="str">
        <f>E61</f>
        <v>Формы образования и формы реализации образовательных программ</v>
      </c>
      <c r="F70" s="97" t="str">
        <f>F61</f>
        <v>(наименование показателя)</v>
      </c>
      <c r="G70" s="97" t="s">
        <v>20</v>
      </c>
      <c r="H70" s="97" t="s">
        <v>27</v>
      </c>
      <c r="I70" s="97"/>
      <c r="J70" s="97" t="str">
        <f>M61</f>
        <v>2023 (очередной финансовый год)</v>
      </c>
      <c r="K70" s="97" t="str">
        <f t="shared" ref="K70:L70" si="6">N61</f>
        <v>2024 (1-й год планового периода)</v>
      </c>
      <c r="L70" s="97" t="str">
        <f t="shared" si="6"/>
        <v>2025 (2-й год планового периода)</v>
      </c>
      <c r="M70" s="97" t="str">
        <f>J70</f>
        <v>2023 (очередной финансовый год)</v>
      </c>
      <c r="N70" s="97" t="str">
        <f t="shared" ref="N70:O70" si="7">K70</f>
        <v>2024 (1-й год планового периода)</v>
      </c>
      <c r="O70" s="97" t="str">
        <f t="shared" si="7"/>
        <v>2025 (2-й год планового периода)</v>
      </c>
    </row>
    <row r="71" spans="1:15" s="67" customFormat="1" ht="36" customHeight="1" x14ac:dyDescent="0.2">
      <c r="A71" s="97"/>
      <c r="B71" s="97"/>
      <c r="C71" s="97"/>
      <c r="D71" s="97"/>
      <c r="E71" s="97"/>
      <c r="F71" s="97"/>
      <c r="G71" s="97"/>
      <c r="H71" s="63" t="s">
        <v>21</v>
      </c>
      <c r="I71" s="63" t="s">
        <v>22</v>
      </c>
      <c r="J71" s="97"/>
      <c r="K71" s="97"/>
      <c r="L71" s="97"/>
      <c r="M71" s="97"/>
      <c r="N71" s="97"/>
      <c r="O71" s="97"/>
    </row>
    <row r="72" spans="1:15" s="67" customFormat="1" x14ac:dyDescent="0.2">
      <c r="A72" s="63">
        <v>1</v>
      </c>
      <c r="B72" s="63">
        <v>2</v>
      </c>
      <c r="C72" s="63">
        <v>3</v>
      </c>
      <c r="D72" s="63">
        <v>4</v>
      </c>
      <c r="E72" s="63">
        <v>5</v>
      </c>
      <c r="F72" s="63">
        <v>6</v>
      </c>
      <c r="G72" s="63">
        <v>7</v>
      </c>
      <c r="H72" s="63">
        <v>8</v>
      </c>
      <c r="I72" s="63">
        <v>9</v>
      </c>
      <c r="J72" s="63">
        <v>10</v>
      </c>
      <c r="K72" s="63">
        <v>11</v>
      </c>
      <c r="L72" s="63">
        <v>12</v>
      </c>
      <c r="M72" s="63">
        <v>13</v>
      </c>
      <c r="N72" s="63">
        <v>14</v>
      </c>
      <c r="O72" s="63">
        <v>15</v>
      </c>
    </row>
    <row r="73" spans="1:15" s="67" customFormat="1" ht="33.75" x14ac:dyDescent="0.2">
      <c r="A73" s="97" t="str">
        <f t="shared" ref="A73:F73" si="8">A64</f>
        <v>853212О.99.0.БВ23АГ02000</v>
      </c>
      <c r="B73" s="97" t="str">
        <f t="shared" si="8"/>
        <v>050 Физические лица льготных категорий, определяемых учредителем</v>
      </c>
      <c r="C73" s="97" t="str">
        <f t="shared" si="8"/>
        <v>002 От 1 года до 3 лет</v>
      </c>
      <c r="D73" s="97" t="str">
        <f t="shared" si="8"/>
        <v>-</v>
      </c>
      <c r="E73" s="97" t="str">
        <f t="shared" si="8"/>
        <v>06 группа полного дня</v>
      </c>
      <c r="F73" s="97" t="str">
        <f t="shared" si="8"/>
        <v>-</v>
      </c>
      <c r="G73" s="17" t="s">
        <v>147</v>
      </c>
      <c r="H73" s="17" t="s">
        <v>148</v>
      </c>
      <c r="I73" s="93">
        <v>540</v>
      </c>
      <c r="J73" s="76">
        <f>J74*127</f>
        <v>381</v>
      </c>
      <c r="K73" s="76">
        <f>J73</f>
        <v>381</v>
      </c>
      <c r="L73" s="76">
        <f>K73</f>
        <v>381</v>
      </c>
      <c r="M73" s="76" t="s">
        <v>23</v>
      </c>
      <c r="N73" s="76" t="str">
        <f>M73</f>
        <v>-</v>
      </c>
      <c r="O73" s="76" t="str">
        <f>N73</f>
        <v>-</v>
      </c>
    </row>
    <row r="74" spans="1:15" s="67" customFormat="1" ht="34.5" customHeight="1" x14ac:dyDescent="0.2">
      <c r="A74" s="97"/>
      <c r="B74" s="97"/>
      <c r="C74" s="97"/>
      <c r="D74" s="97"/>
      <c r="E74" s="97"/>
      <c r="F74" s="97"/>
      <c r="G74" s="17" t="s">
        <v>85</v>
      </c>
      <c r="H74" s="17" t="s">
        <v>86</v>
      </c>
      <c r="I74" s="93">
        <v>792</v>
      </c>
      <c r="J74" s="76">
        <v>3</v>
      </c>
      <c r="K74" s="76">
        <f t="shared" ref="K74:L79" si="9">J74</f>
        <v>3</v>
      </c>
      <c r="L74" s="76">
        <f t="shared" si="9"/>
        <v>3</v>
      </c>
      <c r="M74" s="76" t="s">
        <v>23</v>
      </c>
      <c r="N74" s="76" t="str">
        <f t="shared" ref="N74:O80" si="10">M74</f>
        <v>-</v>
      </c>
      <c r="O74" s="76" t="str">
        <f t="shared" si="10"/>
        <v>-</v>
      </c>
    </row>
    <row r="75" spans="1:15" s="67" customFormat="1" ht="33.75" x14ac:dyDescent="0.2">
      <c r="A75" s="97" t="str">
        <f>A65</f>
        <v>853212О.99.0.БВ23АГ08000</v>
      </c>
      <c r="B75" s="97" t="str">
        <f>B65</f>
        <v>050 Физические лица льготных категорий, определяемых учредителем</v>
      </c>
      <c r="C75" s="97" t="str">
        <f t="shared" ref="C75:F75" si="11">C65</f>
        <v>003 От 3 лет до 8 лет</v>
      </c>
      <c r="D75" s="97" t="str">
        <f t="shared" si="11"/>
        <v>-</v>
      </c>
      <c r="E75" s="97" t="str">
        <f t="shared" si="11"/>
        <v>06 группа полного дня</v>
      </c>
      <c r="F75" s="97" t="str">
        <f t="shared" si="11"/>
        <v>-</v>
      </c>
      <c r="G75" s="17" t="s">
        <v>147</v>
      </c>
      <c r="H75" s="17" t="s">
        <v>148</v>
      </c>
      <c r="I75" s="93">
        <v>540</v>
      </c>
      <c r="J75" s="76">
        <f>J76*127</f>
        <v>1905</v>
      </c>
      <c r="K75" s="76">
        <f t="shared" si="9"/>
        <v>1905</v>
      </c>
      <c r="L75" s="76">
        <f t="shared" si="9"/>
        <v>1905</v>
      </c>
      <c r="M75" s="76" t="s">
        <v>23</v>
      </c>
      <c r="N75" s="76" t="str">
        <f t="shared" si="10"/>
        <v>-</v>
      </c>
      <c r="O75" s="76" t="str">
        <f t="shared" si="10"/>
        <v>-</v>
      </c>
    </row>
    <row r="76" spans="1:15" s="67" customFormat="1" ht="34.5" customHeight="1" x14ac:dyDescent="0.2">
      <c r="A76" s="97"/>
      <c r="B76" s="97"/>
      <c r="C76" s="97"/>
      <c r="D76" s="97"/>
      <c r="E76" s="97"/>
      <c r="F76" s="97"/>
      <c r="G76" s="17" t="s">
        <v>85</v>
      </c>
      <c r="H76" s="17" t="s">
        <v>86</v>
      </c>
      <c r="I76" s="93">
        <v>792</v>
      </c>
      <c r="J76" s="76">
        <v>15</v>
      </c>
      <c r="K76" s="76">
        <f t="shared" si="9"/>
        <v>15</v>
      </c>
      <c r="L76" s="76">
        <f t="shared" si="9"/>
        <v>15</v>
      </c>
      <c r="M76" s="76" t="s">
        <v>23</v>
      </c>
      <c r="N76" s="76" t="str">
        <f t="shared" si="10"/>
        <v>-</v>
      </c>
      <c r="O76" s="76" t="str">
        <f t="shared" si="10"/>
        <v>-</v>
      </c>
    </row>
    <row r="77" spans="1:15" s="67" customFormat="1" ht="33.75" hidden="1" x14ac:dyDescent="0.2">
      <c r="A77" s="99" t="s">
        <v>157</v>
      </c>
      <c r="B77" s="99" t="s">
        <v>158</v>
      </c>
      <c r="C77" s="99" t="s">
        <v>146</v>
      </c>
      <c r="D77" s="99" t="s">
        <v>23</v>
      </c>
      <c r="E77" s="99" t="s">
        <v>144</v>
      </c>
      <c r="F77" s="99" t="s">
        <v>23</v>
      </c>
      <c r="G77" s="17" t="s">
        <v>147</v>
      </c>
      <c r="H77" s="17" t="s">
        <v>148</v>
      </c>
      <c r="I77" s="93">
        <v>540</v>
      </c>
      <c r="J77" s="76">
        <f>J78*158</f>
        <v>0</v>
      </c>
      <c r="K77" s="76">
        <f t="shared" si="9"/>
        <v>0</v>
      </c>
      <c r="L77" s="76">
        <f t="shared" si="9"/>
        <v>0</v>
      </c>
      <c r="M77" s="76" t="s">
        <v>23</v>
      </c>
      <c r="N77" s="76" t="s">
        <v>23</v>
      </c>
      <c r="O77" s="76" t="s">
        <v>23</v>
      </c>
    </row>
    <row r="78" spans="1:15" s="67" customFormat="1" ht="22.5" hidden="1" x14ac:dyDescent="0.2">
      <c r="A78" s="100"/>
      <c r="B78" s="100"/>
      <c r="C78" s="100"/>
      <c r="D78" s="100"/>
      <c r="E78" s="100"/>
      <c r="F78" s="100"/>
      <c r="G78" s="17" t="s">
        <v>85</v>
      </c>
      <c r="H78" s="17" t="s">
        <v>86</v>
      </c>
      <c r="I78" s="93">
        <v>792</v>
      </c>
      <c r="J78" s="76">
        <v>0</v>
      </c>
      <c r="K78" s="76">
        <f t="shared" si="9"/>
        <v>0</v>
      </c>
      <c r="L78" s="76">
        <f t="shared" si="9"/>
        <v>0</v>
      </c>
      <c r="M78" s="76" t="s">
        <v>23</v>
      </c>
      <c r="N78" s="76" t="s">
        <v>23</v>
      </c>
      <c r="O78" s="76" t="s">
        <v>23</v>
      </c>
    </row>
    <row r="79" spans="1:15" s="67" customFormat="1" ht="33.75" x14ac:dyDescent="0.2">
      <c r="A79" s="113" t="s">
        <v>87</v>
      </c>
      <c r="B79" s="114"/>
      <c r="C79" s="114"/>
      <c r="D79" s="114"/>
      <c r="E79" s="114"/>
      <c r="F79" s="115"/>
      <c r="G79" s="17" t="s">
        <v>147</v>
      </c>
      <c r="H79" s="17" t="s">
        <v>148</v>
      </c>
      <c r="I79" s="93">
        <v>540</v>
      </c>
      <c r="J79" s="78">
        <f>J73+J75</f>
        <v>2286</v>
      </c>
      <c r="K79" s="78">
        <f t="shared" si="9"/>
        <v>2286</v>
      </c>
      <c r="L79" s="78">
        <f t="shared" si="9"/>
        <v>2286</v>
      </c>
      <c r="M79" s="76" t="s">
        <v>23</v>
      </c>
      <c r="N79" s="76" t="str">
        <f t="shared" si="10"/>
        <v>-</v>
      </c>
      <c r="O79" s="76" t="str">
        <f t="shared" si="10"/>
        <v>-</v>
      </c>
    </row>
    <row r="80" spans="1:15" s="67" customFormat="1" ht="22.5" x14ac:dyDescent="0.2">
      <c r="A80" s="116"/>
      <c r="B80" s="117"/>
      <c r="C80" s="117"/>
      <c r="D80" s="117"/>
      <c r="E80" s="117"/>
      <c r="F80" s="118"/>
      <c r="G80" s="17" t="s">
        <v>85</v>
      </c>
      <c r="H80" s="17" t="s">
        <v>86</v>
      </c>
      <c r="I80" s="93">
        <v>792</v>
      </c>
      <c r="J80" s="78">
        <f>J74+J76+J78</f>
        <v>18</v>
      </c>
      <c r="K80" s="78">
        <f>K74+K76+K78</f>
        <v>18</v>
      </c>
      <c r="L80" s="78">
        <f>K80</f>
        <v>18</v>
      </c>
      <c r="M80" s="76" t="s">
        <v>23</v>
      </c>
      <c r="N80" s="76" t="str">
        <f t="shared" si="10"/>
        <v>-</v>
      </c>
      <c r="O80" s="76" t="str">
        <f t="shared" si="10"/>
        <v>-</v>
      </c>
    </row>
    <row r="81" spans="1:15" s="67" customFormat="1" x14ac:dyDescent="0.2">
      <c r="A81" s="119" t="s">
        <v>88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</row>
    <row r="82" spans="1:15" s="67" customForma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67" customFormat="1" x14ac:dyDescent="0.2">
      <c r="A83" s="67" t="s">
        <v>32</v>
      </c>
    </row>
    <row r="84" spans="1:15" s="67" customFormat="1" x14ac:dyDescent="0.2">
      <c r="A84" s="108" t="s">
        <v>33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</row>
    <row r="85" spans="1:15" s="67" customFormat="1" x14ac:dyDescent="0.2">
      <c r="A85" s="65" t="s">
        <v>34</v>
      </c>
      <c r="B85" s="65" t="s">
        <v>35</v>
      </c>
      <c r="C85" s="65" t="s">
        <v>36</v>
      </c>
      <c r="D85" s="65" t="s">
        <v>37</v>
      </c>
      <c r="E85" s="108" t="s">
        <v>38</v>
      </c>
      <c r="F85" s="108"/>
      <c r="G85" s="108"/>
      <c r="H85" s="108"/>
      <c r="I85" s="108"/>
      <c r="J85" s="108"/>
      <c r="K85" s="108"/>
      <c r="L85" s="108"/>
      <c r="M85" s="108"/>
      <c r="N85" s="108"/>
      <c r="O85" s="108"/>
    </row>
    <row r="86" spans="1:15" s="67" customFormat="1" x14ac:dyDescent="0.2">
      <c r="A86" s="65">
        <v>1</v>
      </c>
      <c r="B86" s="65">
        <v>2</v>
      </c>
      <c r="C86" s="65">
        <v>3</v>
      </c>
      <c r="D86" s="65">
        <v>4</v>
      </c>
      <c r="E86" s="109">
        <v>5</v>
      </c>
      <c r="F86" s="110"/>
      <c r="G86" s="110"/>
      <c r="H86" s="110"/>
      <c r="I86" s="110"/>
      <c r="J86" s="110"/>
      <c r="K86" s="110"/>
      <c r="L86" s="110"/>
      <c r="M86" s="110"/>
      <c r="N86" s="110"/>
      <c r="O86" s="111"/>
    </row>
    <row r="87" spans="1:15" s="67" customFormat="1" x14ac:dyDescent="0.2">
      <c r="A87" s="65"/>
      <c r="B87" s="65"/>
      <c r="C87" s="65"/>
      <c r="D87" s="65"/>
      <c r="E87" s="109"/>
      <c r="F87" s="110"/>
      <c r="G87" s="110"/>
      <c r="H87" s="110"/>
      <c r="I87" s="110"/>
      <c r="J87" s="110"/>
      <c r="K87" s="110"/>
      <c r="L87" s="110"/>
      <c r="M87" s="110"/>
      <c r="N87" s="110"/>
      <c r="O87" s="111"/>
    </row>
    <row r="88" spans="1:15" s="67" customFormat="1" x14ac:dyDescent="0.2"/>
    <row r="89" spans="1:15" s="67" customFormat="1" ht="15" x14ac:dyDescent="0.25">
      <c r="A89" s="64" t="s">
        <v>39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</row>
    <row r="90" spans="1:15" s="67" customFormat="1" ht="15" x14ac:dyDescent="0.25">
      <c r="A90" s="64" t="s">
        <v>40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</row>
    <row r="91" spans="1:15" s="67" customFormat="1" x14ac:dyDescent="0.2">
      <c r="A91" s="112" t="s">
        <v>41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</row>
    <row r="92" spans="1:15" s="67" customFormat="1" x14ac:dyDescent="0.2">
      <c r="A92" s="112" t="s">
        <v>42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</row>
    <row r="93" spans="1:15" s="67" customFormat="1" ht="27.75" customHeight="1" x14ac:dyDescent="0.2">
      <c r="A93" s="101" t="s">
        <v>128</v>
      </c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</row>
    <row r="94" spans="1:15" s="67" customFormat="1" ht="15" x14ac:dyDescent="0.25">
      <c r="A94" s="102" t="s">
        <v>130</v>
      </c>
      <c r="B94" s="102"/>
      <c r="C94" s="102"/>
      <c r="D94" s="19"/>
      <c r="E94" s="19"/>
      <c r="F94" s="19"/>
      <c r="G94" s="19"/>
      <c r="H94" s="19"/>
      <c r="I94" s="19"/>
      <c r="J94" s="19"/>
      <c r="K94" s="19"/>
    </row>
    <row r="95" spans="1:15" s="67" customFormat="1" ht="15" x14ac:dyDescent="0.25">
      <c r="A95" s="102" t="s">
        <v>129</v>
      </c>
      <c r="B95" s="102"/>
      <c r="C95" s="102"/>
      <c r="D95" s="102"/>
      <c r="E95" s="102"/>
      <c r="F95" s="102"/>
      <c r="G95" s="19"/>
      <c r="H95" s="19"/>
      <c r="I95" s="19"/>
      <c r="J95" s="19"/>
      <c r="K95" s="19"/>
    </row>
    <row r="96" spans="1:15" s="67" customFormat="1" ht="15" x14ac:dyDescent="0.25">
      <c r="A96" s="64"/>
      <c r="B96" s="19"/>
      <c r="C96" s="19"/>
      <c r="D96" s="19"/>
      <c r="E96" s="19"/>
      <c r="F96" s="19"/>
      <c r="G96" s="19"/>
      <c r="H96" s="19"/>
      <c r="I96" s="19"/>
      <c r="J96" s="19"/>
      <c r="K96" s="19"/>
    </row>
    <row r="97" spans="1:15" s="67" customFormat="1" ht="15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1:15" s="67" customFormat="1" ht="15" x14ac:dyDescent="0.25">
      <c r="A98" s="64" t="s">
        <v>43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</row>
    <row r="99" spans="1:15" s="67" customFormat="1" x14ac:dyDescent="0.2">
      <c r="A99" s="97" t="s">
        <v>44</v>
      </c>
      <c r="B99" s="97"/>
      <c r="C99" s="97"/>
      <c r="D99" s="97" t="s">
        <v>45</v>
      </c>
      <c r="E99" s="97"/>
      <c r="F99" s="97"/>
      <c r="G99" s="97"/>
      <c r="H99" s="97"/>
      <c r="I99" s="97"/>
      <c r="J99" s="97"/>
      <c r="K99" s="97" t="s">
        <v>46</v>
      </c>
      <c r="L99" s="97"/>
      <c r="M99" s="97"/>
      <c r="N99" s="97"/>
      <c r="O99" s="97"/>
    </row>
    <row r="100" spans="1:15" s="67" customFormat="1" x14ac:dyDescent="0.2">
      <c r="A100" s="98">
        <v>1</v>
      </c>
      <c r="B100" s="98"/>
      <c r="C100" s="98"/>
      <c r="D100" s="98">
        <v>2</v>
      </c>
      <c r="E100" s="98"/>
      <c r="F100" s="98"/>
      <c r="G100" s="98"/>
      <c r="H100" s="98"/>
      <c r="I100" s="98"/>
      <c r="J100" s="98"/>
      <c r="K100" s="98">
        <v>3</v>
      </c>
      <c r="L100" s="98"/>
      <c r="M100" s="98"/>
      <c r="N100" s="98"/>
      <c r="O100" s="98"/>
    </row>
    <row r="101" spans="1:15" s="67" customFormat="1" x14ac:dyDescent="0.2">
      <c r="A101" s="97" t="s">
        <v>47</v>
      </c>
      <c r="B101" s="97"/>
      <c r="C101" s="97"/>
      <c r="D101" s="97" t="s">
        <v>54</v>
      </c>
      <c r="E101" s="97"/>
      <c r="F101" s="97"/>
      <c r="G101" s="97"/>
      <c r="H101" s="97"/>
      <c r="I101" s="97"/>
      <c r="J101" s="97"/>
      <c r="K101" s="97" t="s">
        <v>48</v>
      </c>
      <c r="L101" s="97"/>
      <c r="M101" s="97"/>
      <c r="N101" s="97"/>
      <c r="O101" s="97"/>
    </row>
    <row r="102" spans="1:15" s="67" customFormat="1" x14ac:dyDescent="0.2">
      <c r="A102" s="97" t="s">
        <v>52</v>
      </c>
      <c r="B102" s="97"/>
      <c r="C102" s="97"/>
      <c r="D102" s="97"/>
      <c r="E102" s="97"/>
      <c r="F102" s="97"/>
      <c r="G102" s="97"/>
      <c r="H102" s="97"/>
      <c r="I102" s="97"/>
      <c r="J102" s="97"/>
      <c r="K102" s="97" t="s">
        <v>49</v>
      </c>
      <c r="L102" s="97"/>
      <c r="M102" s="97"/>
      <c r="N102" s="97"/>
      <c r="O102" s="97"/>
    </row>
    <row r="103" spans="1:15" s="67" customFormat="1" x14ac:dyDescent="0.2">
      <c r="A103" s="97" t="s">
        <v>53</v>
      </c>
      <c r="B103" s="97"/>
      <c r="C103" s="97"/>
      <c r="D103" s="97" t="s">
        <v>50</v>
      </c>
      <c r="E103" s="97"/>
      <c r="F103" s="97"/>
      <c r="G103" s="97"/>
      <c r="H103" s="97"/>
      <c r="I103" s="97"/>
      <c r="J103" s="97"/>
      <c r="K103" s="97" t="s">
        <v>51</v>
      </c>
      <c r="L103" s="97"/>
      <c r="M103" s="97"/>
      <c r="N103" s="97"/>
      <c r="O103" s="97"/>
    </row>
    <row r="104" spans="1:15" s="67" customFormat="1" x14ac:dyDescent="0.2">
      <c r="A104" s="64"/>
    </row>
    <row r="105" spans="1:15" s="67" customFormat="1" x14ac:dyDescent="0.2">
      <c r="A105" s="64"/>
    </row>
    <row r="106" spans="1:15" s="67" customFormat="1" x14ac:dyDescent="0.2">
      <c r="A106" s="104" t="s">
        <v>125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</row>
    <row r="107" spans="1:15" s="67" customFormat="1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</row>
    <row r="108" spans="1:15" s="67" customFormat="1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</row>
    <row r="109" spans="1:15" s="67" customFormat="1" x14ac:dyDescent="0.2">
      <c r="A109" s="105" t="s">
        <v>81</v>
      </c>
      <c r="B109" s="105"/>
      <c r="C109" s="105"/>
      <c r="D109" s="67" t="s">
        <v>90</v>
      </c>
      <c r="N109" s="15" t="s">
        <v>9</v>
      </c>
      <c r="O109" s="124" t="s">
        <v>92</v>
      </c>
    </row>
    <row r="110" spans="1:15" s="67" customFormat="1" x14ac:dyDescent="0.2">
      <c r="A110" s="107"/>
      <c r="B110" s="107"/>
      <c r="C110" s="107"/>
      <c r="N110" s="15" t="s">
        <v>10</v>
      </c>
      <c r="O110" s="125"/>
    </row>
    <row r="111" spans="1:15" s="67" customFormat="1" x14ac:dyDescent="0.2">
      <c r="A111" s="107" t="s">
        <v>11</v>
      </c>
      <c r="B111" s="107"/>
      <c r="D111" s="69" t="s">
        <v>91</v>
      </c>
      <c r="N111" s="15" t="s">
        <v>12</v>
      </c>
      <c r="O111" s="126"/>
    </row>
    <row r="112" spans="1:15" x14ac:dyDescent="0.2">
      <c r="A112" s="101" t="s">
        <v>82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28"/>
      <c r="N112" s="28"/>
      <c r="O112" s="28"/>
    </row>
    <row r="113" spans="1:15" x14ac:dyDescent="0.2">
      <c r="A113" s="102" t="s">
        <v>13</v>
      </c>
      <c r="B113" s="102"/>
      <c r="C113" s="102"/>
      <c r="D113" s="103"/>
      <c r="E113" s="103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spans="1:15" ht="41.25" customHeight="1" x14ac:dyDescent="0.2">
      <c r="A114" s="97" t="s">
        <v>14</v>
      </c>
      <c r="B114" s="97" t="s">
        <v>15</v>
      </c>
      <c r="C114" s="97"/>
      <c r="D114" s="97"/>
      <c r="E114" s="97" t="s">
        <v>16</v>
      </c>
      <c r="F114" s="97"/>
      <c r="G114" s="97" t="s">
        <v>28</v>
      </c>
      <c r="H114" s="97"/>
      <c r="I114" s="97"/>
      <c r="J114" s="97"/>
      <c r="K114" s="97"/>
      <c r="L114" s="97"/>
      <c r="M114" s="97" t="s">
        <v>29</v>
      </c>
      <c r="N114" s="97"/>
      <c r="O114" s="97"/>
    </row>
    <row r="115" spans="1:15" ht="30" customHeight="1" x14ac:dyDescent="0.2">
      <c r="A115" s="97"/>
      <c r="B115" s="99" t="s">
        <v>17</v>
      </c>
      <c r="C115" s="99" t="s">
        <v>18</v>
      </c>
      <c r="D115" s="99" t="s">
        <v>20</v>
      </c>
      <c r="E115" s="99" t="s">
        <v>19</v>
      </c>
      <c r="F115" s="99" t="s">
        <v>20</v>
      </c>
      <c r="G115" s="97" t="s">
        <v>20</v>
      </c>
      <c r="H115" s="97"/>
      <c r="I115" s="97"/>
      <c r="J115" s="97"/>
      <c r="K115" s="97" t="s">
        <v>27</v>
      </c>
      <c r="L115" s="97"/>
      <c r="M115" s="99" t="s">
        <v>186</v>
      </c>
      <c r="N115" s="99" t="s">
        <v>187</v>
      </c>
      <c r="O115" s="99" t="s">
        <v>188</v>
      </c>
    </row>
    <row r="116" spans="1:15" ht="36.75" customHeight="1" x14ac:dyDescent="0.2">
      <c r="A116" s="97"/>
      <c r="B116" s="100"/>
      <c r="C116" s="100"/>
      <c r="D116" s="100"/>
      <c r="E116" s="100"/>
      <c r="F116" s="100"/>
      <c r="G116" s="97"/>
      <c r="H116" s="97"/>
      <c r="I116" s="97"/>
      <c r="J116" s="97"/>
      <c r="K116" s="25" t="s">
        <v>21</v>
      </c>
      <c r="L116" s="25" t="s">
        <v>22</v>
      </c>
      <c r="M116" s="100"/>
      <c r="N116" s="100"/>
      <c r="O116" s="100"/>
    </row>
    <row r="117" spans="1:15" x14ac:dyDescent="0.2">
      <c r="A117" s="25">
        <v>1</v>
      </c>
      <c r="B117" s="25">
        <v>2</v>
      </c>
      <c r="C117" s="25">
        <v>3</v>
      </c>
      <c r="D117" s="25">
        <v>4</v>
      </c>
      <c r="E117" s="25">
        <v>5</v>
      </c>
      <c r="F117" s="25">
        <v>6</v>
      </c>
      <c r="G117" s="97">
        <v>7</v>
      </c>
      <c r="H117" s="97"/>
      <c r="I117" s="97"/>
      <c r="J117" s="97"/>
      <c r="K117" s="25">
        <v>8</v>
      </c>
      <c r="L117" s="25">
        <v>9</v>
      </c>
      <c r="M117" s="25">
        <v>10</v>
      </c>
      <c r="N117" s="25">
        <v>11</v>
      </c>
      <c r="O117" s="25">
        <v>12</v>
      </c>
    </row>
    <row r="118" spans="1:15" ht="72.75" hidden="1" customHeight="1" x14ac:dyDescent="0.2">
      <c r="A118" s="63" t="s">
        <v>159</v>
      </c>
      <c r="B118" s="63" t="s">
        <v>98</v>
      </c>
      <c r="C118" s="63" t="s">
        <v>95</v>
      </c>
      <c r="D118" s="63" t="s">
        <v>133</v>
      </c>
      <c r="E118" s="63" t="s">
        <v>84</v>
      </c>
      <c r="F118" s="63" t="s">
        <v>23</v>
      </c>
      <c r="G118" s="97" t="s">
        <v>97</v>
      </c>
      <c r="H118" s="97"/>
      <c r="I118" s="97"/>
      <c r="J118" s="97"/>
      <c r="K118" s="63" t="s">
        <v>25</v>
      </c>
      <c r="L118" s="63">
        <v>744</v>
      </c>
      <c r="M118" s="63">
        <v>100</v>
      </c>
      <c r="N118" s="63">
        <v>100</v>
      </c>
      <c r="O118" s="63">
        <v>100</v>
      </c>
    </row>
    <row r="119" spans="1:15" ht="78.75" customHeight="1" x14ac:dyDescent="0.2">
      <c r="A119" s="25" t="s">
        <v>100</v>
      </c>
      <c r="B119" s="25" t="s">
        <v>99</v>
      </c>
      <c r="C119" s="25" t="s">
        <v>83</v>
      </c>
      <c r="D119" s="25" t="s">
        <v>96</v>
      </c>
      <c r="E119" s="25" t="s">
        <v>84</v>
      </c>
      <c r="F119" s="25" t="s">
        <v>23</v>
      </c>
      <c r="G119" s="97" t="s">
        <v>97</v>
      </c>
      <c r="H119" s="97"/>
      <c r="I119" s="97"/>
      <c r="J119" s="97"/>
      <c r="K119" s="25" t="s">
        <v>25</v>
      </c>
      <c r="L119" s="25">
        <v>744</v>
      </c>
      <c r="M119" s="25">
        <v>100</v>
      </c>
      <c r="N119" s="25">
        <v>100</v>
      </c>
      <c r="O119" s="25">
        <v>100</v>
      </c>
    </row>
    <row r="120" spans="1:15" x14ac:dyDescent="0.2">
      <c r="A120" s="119" t="s">
        <v>88</v>
      </c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</row>
    <row r="121" spans="1:15" x14ac:dyDescent="0.2">
      <c r="A121" s="26" t="s">
        <v>26</v>
      </c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</row>
    <row r="122" spans="1:15" ht="33" customHeight="1" x14ac:dyDescent="0.2">
      <c r="A122" s="97" t="s">
        <v>14</v>
      </c>
      <c r="B122" s="97" t="s">
        <v>15</v>
      </c>
      <c r="C122" s="97"/>
      <c r="D122" s="97"/>
      <c r="E122" s="97" t="s">
        <v>16</v>
      </c>
      <c r="F122" s="97"/>
      <c r="G122" s="97" t="s">
        <v>63</v>
      </c>
      <c r="H122" s="97"/>
      <c r="I122" s="97"/>
      <c r="J122" s="97" t="s">
        <v>30</v>
      </c>
      <c r="K122" s="97"/>
      <c r="L122" s="97"/>
      <c r="M122" s="97" t="s">
        <v>31</v>
      </c>
      <c r="N122" s="97"/>
      <c r="O122" s="97"/>
    </row>
    <row r="123" spans="1:15" ht="25.5" customHeight="1" x14ac:dyDescent="0.2">
      <c r="A123" s="97"/>
      <c r="B123" s="97" t="str">
        <f>B115</f>
        <v>Категория потребителей</v>
      </c>
      <c r="C123" s="97" t="str">
        <f>C115</f>
        <v>Возраст обучающихся</v>
      </c>
      <c r="D123" s="97" t="str">
        <f>D115</f>
        <v>(наименование показателя)</v>
      </c>
      <c r="E123" s="97" t="str">
        <f>E115</f>
        <v>Формы образования и формы реализации образовательных программ</v>
      </c>
      <c r="F123" s="97" t="str">
        <f>F115</f>
        <v>(наименование показателя)</v>
      </c>
      <c r="G123" s="97" t="s">
        <v>20</v>
      </c>
      <c r="H123" s="97" t="s">
        <v>27</v>
      </c>
      <c r="I123" s="97"/>
      <c r="J123" s="97" t="str">
        <f>M115</f>
        <v>2023 (очередной финансовый год)</v>
      </c>
      <c r="K123" s="97" t="str">
        <f>N115</f>
        <v>2024 (1-й год планового периода)</v>
      </c>
      <c r="L123" s="97" t="str">
        <f>O115</f>
        <v>2025 (2-й год планового периода)</v>
      </c>
      <c r="M123" s="97" t="str">
        <f>J123</f>
        <v>2023 (очередной финансовый год)</v>
      </c>
      <c r="N123" s="97" t="str">
        <f t="shared" ref="N123" si="12">K123</f>
        <v>2024 (1-й год планового периода)</v>
      </c>
      <c r="O123" s="97" t="str">
        <f t="shared" ref="O123" si="13">L123</f>
        <v>2025 (2-й год планового периода)</v>
      </c>
    </row>
    <row r="124" spans="1:15" ht="42.75" customHeight="1" x14ac:dyDescent="0.2">
      <c r="A124" s="97"/>
      <c r="B124" s="97"/>
      <c r="C124" s="97"/>
      <c r="D124" s="97"/>
      <c r="E124" s="97"/>
      <c r="F124" s="97"/>
      <c r="G124" s="97"/>
      <c r="H124" s="25" t="s">
        <v>21</v>
      </c>
      <c r="I124" s="25" t="s">
        <v>22</v>
      </c>
      <c r="J124" s="97"/>
      <c r="K124" s="97"/>
      <c r="L124" s="97"/>
      <c r="M124" s="97"/>
      <c r="N124" s="97"/>
      <c r="O124" s="97"/>
    </row>
    <row r="125" spans="1:15" x14ac:dyDescent="0.2">
      <c r="A125" s="25">
        <v>1</v>
      </c>
      <c r="B125" s="25">
        <v>2</v>
      </c>
      <c r="C125" s="25">
        <v>3</v>
      </c>
      <c r="D125" s="25">
        <v>4</v>
      </c>
      <c r="E125" s="25">
        <v>5</v>
      </c>
      <c r="F125" s="25">
        <v>6</v>
      </c>
      <c r="G125" s="25">
        <v>7</v>
      </c>
      <c r="H125" s="25">
        <v>8</v>
      </c>
      <c r="I125" s="25">
        <v>9</v>
      </c>
      <c r="J125" s="25">
        <v>10</v>
      </c>
      <c r="K125" s="25">
        <v>11</v>
      </c>
      <c r="L125" s="25">
        <v>12</v>
      </c>
      <c r="M125" s="25">
        <v>13</v>
      </c>
      <c r="N125" s="25">
        <v>14</v>
      </c>
      <c r="O125" s="25">
        <v>15</v>
      </c>
    </row>
    <row r="126" spans="1:15" ht="67.5" hidden="1" x14ac:dyDescent="0.2">
      <c r="A126" s="71" t="s">
        <v>159</v>
      </c>
      <c r="B126" s="71" t="s">
        <v>98</v>
      </c>
      <c r="C126" s="71" t="s">
        <v>95</v>
      </c>
      <c r="D126" s="71" t="s">
        <v>133</v>
      </c>
      <c r="E126" s="71" t="s">
        <v>84</v>
      </c>
      <c r="F126" s="71" t="s">
        <v>23</v>
      </c>
      <c r="G126" s="72" t="s">
        <v>85</v>
      </c>
      <c r="H126" s="72" t="s">
        <v>86</v>
      </c>
      <c r="I126" s="72">
        <v>792</v>
      </c>
      <c r="J126" s="71">
        <v>0</v>
      </c>
      <c r="K126" s="71">
        <f>J126</f>
        <v>0</v>
      </c>
      <c r="L126" s="71">
        <f>K126</f>
        <v>0</v>
      </c>
      <c r="M126" s="71" t="s">
        <v>23</v>
      </c>
      <c r="N126" s="71" t="str">
        <f>M126</f>
        <v>-</v>
      </c>
      <c r="O126" s="71" t="str">
        <f>N126</f>
        <v>-</v>
      </c>
    </row>
    <row r="127" spans="1:15" s="28" customFormat="1" ht="22.5" hidden="1" x14ac:dyDescent="0.2">
      <c r="A127" s="25" t="e">
        <f>#REF!</f>
        <v>#REF!</v>
      </c>
      <c r="B127" s="25" t="e">
        <f>#REF!</f>
        <v>#REF!</v>
      </c>
      <c r="C127" s="25" t="e">
        <f>#REF!</f>
        <v>#REF!</v>
      </c>
      <c r="D127" s="25" t="e">
        <f>#REF!</f>
        <v>#REF!</v>
      </c>
      <c r="E127" s="25" t="e">
        <f>#REF!</f>
        <v>#REF!</v>
      </c>
      <c r="F127" s="25" t="e">
        <f>#REF!</f>
        <v>#REF!</v>
      </c>
      <c r="G127" s="17" t="s">
        <v>85</v>
      </c>
      <c r="H127" s="17" t="s">
        <v>86</v>
      </c>
      <c r="I127" s="17">
        <v>792</v>
      </c>
      <c r="J127" s="76">
        <v>0</v>
      </c>
      <c r="K127" s="76">
        <f t="shared" ref="K127:L127" si="14">J127</f>
        <v>0</v>
      </c>
      <c r="L127" s="76">
        <f t="shared" si="14"/>
        <v>0</v>
      </c>
      <c r="M127" s="76" t="s">
        <v>23</v>
      </c>
      <c r="N127" s="76" t="str">
        <f t="shared" ref="N127:O127" si="15">M127</f>
        <v>-</v>
      </c>
      <c r="O127" s="76" t="str">
        <f t="shared" si="15"/>
        <v>-</v>
      </c>
    </row>
    <row r="128" spans="1:15" ht="84" customHeight="1" x14ac:dyDescent="0.2">
      <c r="A128" s="25" t="str">
        <f t="shared" ref="A128:E128" si="16">A119</f>
        <v>801012О.99.0.БА81АЦ60001</v>
      </c>
      <c r="B128" s="25" t="str">
        <f t="shared" si="16"/>
        <v>003 обучающиеся за исключением обучающихся с ограниченными возможностями здоровья (ОВЗ) и детей-инвалидов</v>
      </c>
      <c r="C128" s="25" t="str">
        <f t="shared" si="16"/>
        <v>003 не указано</v>
      </c>
      <c r="D128" s="25" t="str">
        <f t="shared" si="16"/>
        <v>001 не указано</v>
      </c>
      <c r="E128" s="25" t="str">
        <f t="shared" si="16"/>
        <v>01 Очная</v>
      </c>
      <c r="F128" s="25" t="s">
        <v>23</v>
      </c>
      <c r="G128" s="17" t="s">
        <v>85</v>
      </c>
      <c r="H128" s="17" t="s">
        <v>86</v>
      </c>
      <c r="I128" s="93">
        <v>792</v>
      </c>
      <c r="J128" s="76">
        <v>42</v>
      </c>
      <c r="K128" s="76">
        <f t="shared" ref="K128:L128" si="17">J128</f>
        <v>42</v>
      </c>
      <c r="L128" s="76">
        <f t="shared" si="17"/>
        <v>42</v>
      </c>
      <c r="M128" s="76" t="s">
        <v>23</v>
      </c>
      <c r="N128" s="76" t="str">
        <f t="shared" ref="N128:O128" si="18">M128</f>
        <v>-</v>
      </c>
      <c r="O128" s="76" t="str">
        <f t="shared" si="18"/>
        <v>-</v>
      </c>
    </row>
    <row r="129" spans="1:15" s="56" customFormat="1" ht="22.5" hidden="1" x14ac:dyDescent="0.2">
      <c r="A129" s="55" t="s">
        <v>126</v>
      </c>
      <c r="B129" s="55" t="e">
        <f>#REF!</f>
        <v>#REF!</v>
      </c>
      <c r="C129" s="55" t="e">
        <f>#REF!</f>
        <v>#REF!</v>
      </c>
      <c r="D129" s="55" t="e">
        <f>#REF!</f>
        <v>#REF!</v>
      </c>
      <c r="E129" s="55" t="e">
        <f>#REF!</f>
        <v>#REF!</v>
      </c>
      <c r="F129" s="55" t="e">
        <f>#REF!</f>
        <v>#REF!</v>
      </c>
      <c r="G129" s="17" t="s">
        <v>85</v>
      </c>
      <c r="H129" s="17" t="s">
        <v>86</v>
      </c>
      <c r="I129" s="93">
        <v>792</v>
      </c>
      <c r="J129" s="76">
        <v>0</v>
      </c>
      <c r="K129" s="76">
        <f t="shared" ref="K129" si="19">J129</f>
        <v>0</v>
      </c>
      <c r="L129" s="76">
        <f t="shared" ref="L129" si="20">K129</f>
        <v>0</v>
      </c>
      <c r="M129" s="76" t="s">
        <v>23</v>
      </c>
      <c r="N129" s="76" t="str">
        <f t="shared" ref="N129" si="21">M129</f>
        <v>-</v>
      </c>
      <c r="O129" s="76" t="str">
        <f t="shared" ref="O129" si="22">N129</f>
        <v>-</v>
      </c>
    </row>
    <row r="130" spans="1:15" ht="30" customHeight="1" x14ac:dyDescent="0.2">
      <c r="A130" s="113" t="s">
        <v>87</v>
      </c>
      <c r="B130" s="114"/>
      <c r="C130" s="114"/>
      <c r="D130" s="114"/>
      <c r="E130" s="114"/>
      <c r="F130" s="115"/>
      <c r="G130" s="17" t="s">
        <v>93</v>
      </c>
      <c r="H130" s="17" t="s">
        <v>86</v>
      </c>
      <c r="I130" s="93">
        <v>792</v>
      </c>
      <c r="J130" s="78">
        <f>J126+J128+J127+J129</f>
        <v>42</v>
      </c>
      <c r="K130" s="78">
        <f>J130</f>
        <v>42</v>
      </c>
      <c r="L130" s="78">
        <f>J130</f>
        <v>42</v>
      </c>
      <c r="M130" s="76" t="s">
        <v>23</v>
      </c>
      <c r="N130" s="76" t="str">
        <f t="shared" ref="N130" si="23">M130</f>
        <v>-</v>
      </c>
      <c r="O130" s="76" t="str">
        <f t="shared" ref="O130" si="24">N130</f>
        <v>-</v>
      </c>
    </row>
    <row r="131" spans="1:15" x14ac:dyDescent="0.2">
      <c r="A131" s="119" t="s">
        <v>88</v>
      </c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</row>
    <row r="132" spans="1:15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1:15" x14ac:dyDescent="0.2">
      <c r="A133" s="28" t="s">
        <v>32</v>
      </c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spans="1:15" x14ac:dyDescent="0.2">
      <c r="A134" s="108" t="s">
        <v>33</v>
      </c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</row>
    <row r="135" spans="1:15" x14ac:dyDescent="0.2">
      <c r="A135" s="27" t="s">
        <v>34</v>
      </c>
      <c r="B135" s="27" t="s">
        <v>35</v>
      </c>
      <c r="C135" s="27" t="s">
        <v>36</v>
      </c>
      <c r="D135" s="27" t="s">
        <v>37</v>
      </c>
      <c r="E135" s="108" t="s">
        <v>38</v>
      </c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</row>
    <row r="136" spans="1:15" x14ac:dyDescent="0.2">
      <c r="A136" s="27">
        <v>1</v>
      </c>
      <c r="B136" s="27">
        <v>2</v>
      </c>
      <c r="C136" s="27">
        <v>3</v>
      </c>
      <c r="D136" s="27">
        <v>4</v>
      </c>
      <c r="E136" s="109">
        <v>5</v>
      </c>
      <c r="F136" s="110"/>
      <c r="G136" s="110"/>
      <c r="H136" s="110"/>
      <c r="I136" s="110"/>
      <c r="J136" s="110"/>
      <c r="K136" s="110"/>
      <c r="L136" s="110"/>
      <c r="M136" s="110"/>
      <c r="N136" s="110"/>
      <c r="O136" s="111"/>
    </row>
    <row r="137" spans="1:15" x14ac:dyDescent="0.2">
      <c r="A137" s="27"/>
      <c r="B137" s="27"/>
      <c r="C137" s="27"/>
      <c r="D137" s="27"/>
      <c r="E137" s="109"/>
      <c r="F137" s="110"/>
      <c r="G137" s="110"/>
      <c r="H137" s="110"/>
      <c r="I137" s="110"/>
      <c r="J137" s="110"/>
      <c r="K137" s="110"/>
      <c r="L137" s="110"/>
      <c r="M137" s="110"/>
      <c r="N137" s="110"/>
      <c r="O137" s="111"/>
    </row>
    <row r="138" spans="1:15" x14ac:dyDescent="0.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spans="1:15" ht="15" x14ac:dyDescent="0.25">
      <c r="A139" s="26" t="s">
        <v>39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28"/>
      <c r="M139" s="28"/>
      <c r="N139" s="28"/>
      <c r="O139" s="28"/>
    </row>
    <row r="140" spans="1:15" ht="15" x14ac:dyDescent="0.25">
      <c r="A140" s="26" t="s">
        <v>40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28"/>
      <c r="M140" s="28"/>
      <c r="N140" s="28"/>
      <c r="O140" s="28"/>
    </row>
    <row r="141" spans="1:15" x14ac:dyDescent="0.2">
      <c r="A141" s="112" t="s">
        <v>41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28"/>
      <c r="M141" s="28"/>
      <c r="N141" s="28"/>
      <c r="O141" s="28"/>
    </row>
    <row r="142" spans="1:15" x14ac:dyDescent="0.2">
      <c r="A142" s="112" t="s">
        <v>42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28"/>
      <c r="M142" s="28"/>
      <c r="N142" s="28"/>
      <c r="O142" s="28"/>
    </row>
    <row r="143" spans="1:15" ht="27" customHeight="1" x14ac:dyDescent="0.2">
      <c r="A143" s="101" t="s">
        <v>128</v>
      </c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</row>
    <row r="144" spans="1:15" ht="15" x14ac:dyDescent="0.25">
      <c r="A144" s="102" t="s">
        <v>130</v>
      </c>
      <c r="B144" s="102"/>
      <c r="C144" s="102"/>
      <c r="D144" s="19"/>
      <c r="E144" s="19"/>
      <c r="F144" s="19"/>
      <c r="G144" s="19"/>
      <c r="H144" s="19"/>
      <c r="I144" s="19"/>
      <c r="J144" s="19"/>
      <c r="K144" s="19"/>
      <c r="L144" s="28"/>
      <c r="M144" s="28"/>
      <c r="N144" s="28"/>
      <c r="O144" s="28"/>
    </row>
    <row r="145" spans="1:15" ht="15" x14ac:dyDescent="0.25">
      <c r="A145" s="102" t="s">
        <v>129</v>
      </c>
      <c r="B145" s="102"/>
      <c r="C145" s="102"/>
      <c r="D145" s="102"/>
      <c r="E145" s="102"/>
      <c r="F145" s="102"/>
      <c r="G145" s="19"/>
      <c r="H145" s="19"/>
      <c r="I145" s="19"/>
      <c r="J145" s="19"/>
      <c r="K145" s="19"/>
      <c r="L145" s="28"/>
      <c r="M145" s="28"/>
      <c r="N145" s="28"/>
      <c r="O145" s="28"/>
    </row>
    <row r="146" spans="1:15" ht="15" x14ac:dyDescent="0.25">
      <c r="A146" s="26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28"/>
      <c r="M146" s="28"/>
      <c r="N146" s="28"/>
      <c r="O146" s="28"/>
    </row>
    <row r="147" spans="1:15" ht="15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8"/>
      <c r="M147" s="28"/>
      <c r="N147" s="28"/>
      <c r="O147" s="28"/>
    </row>
    <row r="148" spans="1:15" ht="15" x14ac:dyDescent="0.25">
      <c r="A148" s="26" t="s">
        <v>43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28"/>
      <c r="M148" s="28"/>
      <c r="N148" s="28"/>
      <c r="O148" s="28"/>
    </row>
    <row r="149" spans="1:15" x14ac:dyDescent="0.2">
      <c r="A149" s="97" t="s">
        <v>44</v>
      </c>
      <c r="B149" s="97"/>
      <c r="C149" s="97"/>
      <c r="D149" s="97" t="s">
        <v>45</v>
      </c>
      <c r="E149" s="97"/>
      <c r="F149" s="97"/>
      <c r="G149" s="97"/>
      <c r="H149" s="97"/>
      <c r="I149" s="97"/>
      <c r="J149" s="97"/>
      <c r="K149" s="97" t="s">
        <v>46</v>
      </c>
      <c r="L149" s="97"/>
      <c r="M149" s="97"/>
      <c r="N149" s="97"/>
      <c r="O149" s="97"/>
    </row>
    <row r="150" spans="1:15" x14ac:dyDescent="0.2">
      <c r="A150" s="98">
        <v>1</v>
      </c>
      <c r="B150" s="98"/>
      <c r="C150" s="98"/>
      <c r="D150" s="98">
        <v>2</v>
      </c>
      <c r="E150" s="98"/>
      <c r="F150" s="98"/>
      <c r="G150" s="98"/>
      <c r="H150" s="98"/>
      <c r="I150" s="98"/>
      <c r="J150" s="98"/>
      <c r="K150" s="98">
        <v>3</v>
      </c>
      <c r="L150" s="98"/>
      <c r="M150" s="98"/>
      <c r="N150" s="98"/>
      <c r="O150" s="98"/>
    </row>
    <row r="151" spans="1:15" x14ac:dyDescent="0.2">
      <c r="A151" s="97" t="s">
        <v>131</v>
      </c>
      <c r="B151" s="97"/>
      <c r="C151" s="97"/>
      <c r="D151" s="97" t="s">
        <v>54</v>
      </c>
      <c r="E151" s="97"/>
      <c r="F151" s="97"/>
      <c r="G151" s="97"/>
      <c r="H151" s="97"/>
      <c r="I151" s="97"/>
      <c r="J151" s="97"/>
      <c r="K151" s="97" t="s">
        <v>48</v>
      </c>
      <c r="L151" s="97"/>
      <c r="M151" s="97"/>
      <c r="N151" s="97"/>
      <c r="O151" s="97"/>
    </row>
    <row r="152" spans="1:15" x14ac:dyDescent="0.2">
      <c r="A152" s="97" t="s">
        <v>52</v>
      </c>
      <c r="B152" s="97"/>
      <c r="C152" s="97"/>
      <c r="D152" s="97"/>
      <c r="E152" s="97"/>
      <c r="F152" s="97"/>
      <c r="G152" s="97"/>
      <c r="H152" s="97"/>
      <c r="I152" s="97"/>
      <c r="J152" s="97"/>
      <c r="K152" s="97" t="s">
        <v>49</v>
      </c>
      <c r="L152" s="97"/>
      <c r="M152" s="97"/>
      <c r="N152" s="97"/>
      <c r="O152" s="97"/>
    </row>
    <row r="153" spans="1:15" x14ac:dyDescent="0.2">
      <c r="A153" s="97" t="s">
        <v>53</v>
      </c>
      <c r="B153" s="97"/>
      <c r="C153" s="97"/>
      <c r="D153" s="97" t="s">
        <v>50</v>
      </c>
      <c r="E153" s="97"/>
      <c r="F153" s="97"/>
      <c r="G153" s="97"/>
      <c r="H153" s="97"/>
      <c r="I153" s="97"/>
      <c r="J153" s="97"/>
      <c r="K153" s="97" t="s">
        <v>51</v>
      </c>
      <c r="L153" s="97"/>
      <c r="M153" s="97"/>
      <c r="N153" s="97"/>
      <c r="O153" s="97"/>
    </row>
    <row r="155" spans="1:15" x14ac:dyDescent="0.2">
      <c r="A155" s="104" t="s">
        <v>160</v>
      </c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</row>
    <row r="156" spans="1:15" x14ac:dyDescent="0.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</row>
    <row r="157" spans="1:15" x14ac:dyDescent="0.2">
      <c r="A157" s="105" t="s">
        <v>81</v>
      </c>
      <c r="B157" s="105"/>
      <c r="C157" s="105"/>
      <c r="D157" s="33" t="s">
        <v>101</v>
      </c>
      <c r="E157" s="33"/>
      <c r="F157" s="33"/>
      <c r="G157" s="33"/>
      <c r="H157" s="33"/>
      <c r="I157" s="33"/>
      <c r="J157" s="33"/>
      <c r="K157" s="33"/>
      <c r="L157" s="33"/>
      <c r="M157" s="33"/>
      <c r="N157" s="15" t="s">
        <v>9</v>
      </c>
      <c r="O157" s="99" t="s">
        <v>92</v>
      </c>
    </row>
    <row r="158" spans="1:15" x14ac:dyDescent="0.2">
      <c r="A158" s="107"/>
      <c r="B158" s="107"/>
      <c r="C158" s="107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15" t="s">
        <v>10</v>
      </c>
      <c r="O158" s="106"/>
    </row>
    <row r="159" spans="1:15" x14ac:dyDescent="0.2">
      <c r="A159" s="107" t="s">
        <v>11</v>
      </c>
      <c r="B159" s="107"/>
      <c r="C159" s="33"/>
      <c r="D159" s="31" t="s">
        <v>91</v>
      </c>
      <c r="E159" s="33"/>
      <c r="F159" s="33"/>
      <c r="G159" s="33"/>
      <c r="H159" s="33"/>
      <c r="I159" s="33"/>
      <c r="J159" s="33"/>
      <c r="K159" s="33"/>
      <c r="L159" s="33"/>
      <c r="M159" s="33"/>
      <c r="N159" s="15" t="s">
        <v>12</v>
      </c>
      <c r="O159" s="100"/>
    </row>
    <row r="160" spans="1:15" x14ac:dyDescent="0.2">
      <c r="A160" s="101" t="s">
        <v>82</v>
      </c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33"/>
      <c r="N160" s="33"/>
      <c r="O160" s="33"/>
    </row>
    <row r="161" spans="1:15" x14ac:dyDescent="0.2">
      <c r="A161" s="102" t="s">
        <v>13</v>
      </c>
      <c r="B161" s="102"/>
      <c r="C161" s="102"/>
      <c r="D161" s="103"/>
      <c r="E161" s="103"/>
      <c r="F161" s="33"/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39.75" customHeight="1" x14ac:dyDescent="0.2">
      <c r="A162" s="97" t="s">
        <v>14</v>
      </c>
      <c r="B162" s="97" t="s">
        <v>15</v>
      </c>
      <c r="C162" s="97"/>
      <c r="D162" s="97"/>
      <c r="E162" s="97" t="s">
        <v>16</v>
      </c>
      <c r="F162" s="97"/>
      <c r="G162" s="97" t="s">
        <v>28</v>
      </c>
      <c r="H162" s="97"/>
      <c r="I162" s="97"/>
      <c r="J162" s="97"/>
      <c r="K162" s="97"/>
      <c r="L162" s="97"/>
      <c r="M162" s="97" t="s">
        <v>29</v>
      </c>
      <c r="N162" s="97"/>
      <c r="O162" s="97"/>
    </row>
    <row r="163" spans="1:15" ht="24" customHeight="1" x14ac:dyDescent="0.2">
      <c r="A163" s="97"/>
      <c r="B163" s="99" t="s">
        <v>17</v>
      </c>
      <c r="C163" s="99" t="s">
        <v>18</v>
      </c>
      <c r="D163" s="99" t="s">
        <v>20</v>
      </c>
      <c r="E163" s="99" t="s">
        <v>19</v>
      </c>
      <c r="F163" s="99" t="s">
        <v>20</v>
      </c>
      <c r="G163" s="97" t="s">
        <v>20</v>
      </c>
      <c r="H163" s="97"/>
      <c r="I163" s="97"/>
      <c r="J163" s="97"/>
      <c r="K163" s="97" t="s">
        <v>27</v>
      </c>
      <c r="L163" s="97"/>
      <c r="M163" s="99" t="s">
        <v>186</v>
      </c>
      <c r="N163" s="99" t="s">
        <v>187</v>
      </c>
      <c r="O163" s="99" t="s">
        <v>188</v>
      </c>
    </row>
    <row r="164" spans="1:15" ht="35.25" customHeight="1" x14ac:dyDescent="0.2">
      <c r="A164" s="97"/>
      <c r="B164" s="100"/>
      <c r="C164" s="100"/>
      <c r="D164" s="100"/>
      <c r="E164" s="100"/>
      <c r="F164" s="100"/>
      <c r="G164" s="97"/>
      <c r="H164" s="97"/>
      <c r="I164" s="97"/>
      <c r="J164" s="97"/>
      <c r="K164" s="30" t="s">
        <v>21</v>
      </c>
      <c r="L164" s="30" t="s">
        <v>22</v>
      </c>
      <c r="M164" s="100"/>
      <c r="N164" s="100"/>
      <c r="O164" s="100"/>
    </row>
    <row r="165" spans="1:15" x14ac:dyDescent="0.2">
      <c r="A165" s="30">
        <v>1</v>
      </c>
      <c r="B165" s="30">
        <v>2</v>
      </c>
      <c r="C165" s="30">
        <v>3</v>
      </c>
      <c r="D165" s="30">
        <v>4</v>
      </c>
      <c r="E165" s="30">
        <v>5</v>
      </c>
      <c r="F165" s="30">
        <v>6</v>
      </c>
      <c r="G165" s="97">
        <v>7</v>
      </c>
      <c r="H165" s="97"/>
      <c r="I165" s="97"/>
      <c r="J165" s="97"/>
      <c r="K165" s="30">
        <v>8</v>
      </c>
      <c r="L165" s="30">
        <v>9</v>
      </c>
      <c r="M165" s="30">
        <v>10</v>
      </c>
      <c r="N165" s="30">
        <v>11</v>
      </c>
      <c r="O165" s="30">
        <v>12</v>
      </c>
    </row>
    <row r="166" spans="1:15" ht="45" hidden="1" x14ac:dyDescent="0.2">
      <c r="A166" s="55" t="s">
        <v>102</v>
      </c>
      <c r="B166" s="57" t="s">
        <v>94</v>
      </c>
      <c r="C166" s="57" t="s">
        <v>95</v>
      </c>
      <c r="D166" s="57" t="s">
        <v>96</v>
      </c>
      <c r="E166" s="57" t="s">
        <v>84</v>
      </c>
      <c r="F166" s="57" t="s">
        <v>23</v>
      </c>
      <c r="G166" s="97" t="s">
        <v>97</v>
      </c>
      <c r="H166" s="97"/>
      <c r="I166" s="97"/>
      <c r="J166" s="97"/>
      <c r="K166" s="55" t="s">
        <v>25</v>
      </c>
      <c r="L166" s="55">
        <v>744</v>
      </c>
      <c r="M166" s="55">
        <v>100</v>
      </c>
      <c r="N166" s="55">
        <v>100</v>
      </c>
      <c r="O166" s="55">
        <v>100</v>
      </c>
    </row>
    <row r="167" spans="1:15" ht="78.75" x14ac:dyDescent="0.2">
      <c r="A167" s="55" t="s">
        <v>103</v>
      </c>
      <c r="B167" s="91" t="s">
        <v>99</v>
      </c>
      <c r="C167" s="57" t="s">
        <v>83</v>
      </c>
      <c r="D167" s="57" t="s">
        <v>96</v>
      </c>
      <c r="E167" s="57" t="s">
        <v>84</v>
      </c>
      <c r="F167" s="57" t="s">
        <v>23</v>
      </c>
      <c r="G167" s="97" t="s">
        <v>163</v>
      </c>
      <c r="H167" s="97"/>
      <c r="I167" s="97"/>
      <c r="J167" s="97"/>
      <c r="K167" s="55" t="s">
        <v>25</v>
      </c>
      <c r="L167" s="55">
        <v>744</v>
      </c>
      <c r="M167" s="55">
        <v>100</v>
      </c>
      <c r="N167" s="55">
        <v>100</v>
      </c>
      <c r="O167" s="55">
        <v>100</v>
      </c>
    </row>
    <row r="168" spans="1:15" s="56" customFormat="1" ht="70.5" customHeight="1" x14ac:dyDescent="0.2">
      <c r="A168" s="61" t="s">
        <v>132</v>
      </c>
      <c r="B168" s="91" t="s">
        <v>98</v>
      </c>
      <c r="C168" s="57" t="s">
        <v>95</v>
      </c>
      <c r="D168" s="57" t="s">
        <v>133</v>
      </c>
      <c r="E168" s="57" t="s">
        <v>84</v>
      </c>
      <c r="F168" s="57" t="s">
        <v>23</v>
      </c>
      <c r="G168" s="97" t="s">
        <v>163</v>
      </c>
      <c r="H168" s="97"/>
      <c r="I168" s="97"/>
      <c r="J168" s="97"/>
      <c r="K168" s="61" t="s">
        <v>25</v>
      </c>
      <c r="L168" s="61">
        <v>744</v>
      </c>
      <c r="M168" s="61">
        <v>100</v>
      </c>
      <c r="N168" s="61">
        <v>100</v>
      </c>
      <c r="O168" s="61">
        <v>100</v>
      </c>
    </row>
    <row r="169" spans="1:15" s="67" customFormat="1" ht="56.25" customHeight="1" x14ac:dyDescent="0.2">
      <c r="A169" s="63" t="s">
        <v>102</v>
      </c>
      <c r="B169" s="91" t="s">
        <v>94</v>
      </c>
      <c r="C169" s="57" t="s">
        <v>95</v>
      </c>
      <c r="D169" s="57" t="s">
        <v>96</v>
      </c>
      <c r="E169" s="57" t="s">
        <v>84</v>
      </c>
      <c r="F169" s="57" t="s">
        <v>23</v>
      </c>
      <c r="G169" s="97" t="s">
        <v>163</v>
      </c>
      <c r="H169" s="97"/>
      <c r="I169" s="97"/>
      <c r="J169" s="97"/>
      <c r="K169" s="63" t="s">
        <v>25</v>
      </c>
      <c r="L169" s="63">
        <v>744</v>
      </c>
      <c r="M169" s="63">
        <v>100</v>
      </c>
      <c r="N169" s="63">
        <v>100</v>
      </c>
      <c r="O169" s="63">
        <v>100</v>
      </c>
    </row>
    <row r="170" spans="1:15" x14ac:dyDescent="0.2">
      <c r="A170" s="119" t="s">
        <v>88</v>
      </c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</row>
    <row r="171" spans="1:15" x14ac:dyDescent="0.2">
      <c r="A171" s="32" t="s">
        <v>26</v>
      </c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36" customHeight="1" x14ac:dyDescent="0.2">
      <c r="A172" s="97" t="s">
        <v>14</v>
      </c>
      <c r="B172" s="97" t="s">
        <v>15</v>
      </c>
      <c r="C172" s="97"/>
      <c r="D172" s="97"/>
      <c r="E172" s="97" t="s">
        <v>16</v>
      </c>
      <c r="F172" s="97"/>
      <c r="G172" s="97" t="s">
        <v>63</v>
      </c>
      <c r="H172" s="97"/>
      <c r="I172" s="97"/>
      <c r="J172" s="97" t="s">
        <v>30</v>
      </c>
      <c r="K172" s="97"/>
      <c r="L172" s="97"/>
      <c r="M172" s="97" t="s">
        <v>31</v>
      </c>
      <c r="N172" s="97"/>
      <c r="O172" s="97"/>
    </row>
    <row r="173" spans="1:15" ht="32.25" customHeight="1" x14ac:dyDescent="0.2">
      <c r="A173" s="97"/>
      <c r="B173" s="97" t="str">
        <f>B163</f>
        <v>Категория потребителей</v>
      </c>
      <c r="C173" s="97" t="str">
        <f>C163</f>
        <v>Возраст обучающихся</v>
      </c>
      <c r="D173" s="97" t="str">
        <f>D163</f>
        <v>(наименование показателя)</v>
      </c>
      <c r="E173" s="97" t="str">
        <f>E163</f>
        <v>Формы образования и формы реализации образовательных программ</v>
      </c>
      <c r="F173" s="97" t="str">
        <f>F163</f>
        <v>(наименование показателя)</v>
      </c>
      <c r="G173" s="97" t="s">
        <v>20</v>
      </c>
      <c r="H173" s="97" t="s">
        <v>27</v>
      </c>
      <c r="I173" s="97"/>
      <c r="J173" s="97" t="str">
        <f>M163</f>
        <v>2023 (очередной финансовый год)</v>
      </c>
      <c r="K173" s="97" t="str">
        <f>N163</f>
        <v>2024 (1-й год планового периода)</v>
      </c>
      <c r="L173" s="97" t="str">
        <f>O163</f>
        <v>2025 (2-й год планового периода)</v>
      </c>
      <c r="M173" s="97" t="str">
        <f>J173</f>
        <v>2023 (очередной финансовый год)</v>
      </c>
      <c r="N173" s="97" t="str">
        <f t="shared" ref="N173:O173" si="25">K173</f>
        <v>2024 (1-й год планового периода)</v>
      </c>
      <c r="O173" s="97" t="str">
        <f t="shared" si="25"/>
        <v>2025 (2-й год планового периода)</v>
      </c>
    </row>
    <row r="174" spans="1:15" ht="27.75" customHeight="1" x14ac:dyDescent="0.2">
      <c r="A174" s="97"/>
      <c r="B174" s="97"/>
      <c r="C174" s="97"/>
      <c r="D174" s="97"/>
      <c r="E174" s="97"/>
      <c r="F174" s="97"/>
      <c r="G174" s="97"/>
      <c r="H174" s="30" t="s">
        <v>21</v>
      </c>
      <c r="I174" s="30" t="s">
        <v>22</v>
      </c>
      <c r="J174" s="97"/>
      <c r="K174" s="97"/>
      <c r="L174" s="97"/>
      <c r="M174" s="97"/>
      <c r="N174" s="97"/>
      <c r="O174" s="97"/>
    </row>
    <row r="175" spans="1:15" x14ac:dyDescent="0.2">
      <c r="A175" s="30">
        <v>1</v>
      </c>
      <c r="B175" s="30">
        <v>2</v>
      </c>
      <c r="C175" s="30">
        <v>3</v>
      </c>
      <c r="D175" s="30">
        <v>4</v>
      </c>
      <c r="E175" s="30">
        <v>5</v>
      </c>
      <c r="F175" s="30">
        <v>6</v>
      </c>
      <c r="G175" s="30">
        <v>7</v>
      </c>
      <c r="H175" s="30">
        <v>8</v>
      </c>
      <c r="I175" s="30">
        <v>9</v>
      </c>
      <c r="J175" s="30">
        <v>10</v>
      </c>
      <c r="K175" s="30">
        <v>11</v>
      </c>
      <c r="L175" s="30">
        <v>12</v>
      </c>
      <c r="M175" s="30">
        <v>13</v>
      </c>
      <c r="N175" s="30">
        <v>14</v>
      </c>
      <c r="O175" s="30">
        <v>15</v>
      </c>
    </row>
    <row r="176" spans="1:15" ht="45" hidden="1" x14ac:dyDescent="0.2">
      <c r="A176" s="30" t="str">
        <f t="shared" ref="A176:F177" si="26">A166</f>
        <v>802111О.99.0.БА96АА00001</v>
      </c>
      <c r="B176" s="30" t="str">
        <f t="shared" si="26"/>
        <v>004 обучающиеся с ограниченными возможностями здоровья (ОВЗ)</v>
      </c>
      <c r="C176" s="30" t="str">
        <f t="shared" si="26"/>
        <v>001 адаптированная образовательная программа</v>
      </c>
      <c r="D176" s="30" t="str">
        <f t="shared" si="26"/>
        <v>001 не указано</v>
      </c>
      <c r="E176" s="30" t="str">
        <f t="shared" si="26"/>
        <v>01 Очная</v>
      </c>
      <c r="F176" s="30" t="str">
        <f t="shared" si="26"/>
        <v>-</v>
      </c>
      <c r="G176" s="17" t="s">
        <v>85</v>
      </c>
      <c r="H176" s="17" t="s">
        <v>86</v>
      </c>
      <c r="I176" s="17">
        <v>792</v>
      </c>
      <c r="J176" s="17">
        <v>8</v>
      </c>
      <c r="K176" s="17">
        <f>J176</f>
        <v>8</v>
      </c>
      <c r="L176" s="17">
        <f>K176</f>
        <v>8</v>
      </c>
      <c r="M176" s="17" t="s">
        <v>23</v>
      </c>
      <c r="N176" s="17" t="str">
        <f>M176</f>
        <v>-</v>
      </c>
      <c r="O176" s="17" t="str">
        <f>N176</f>
        <v>-</v>
      </c>
    </row>
    <row r="177" spans="1:15" ht="78.75" x14ac:dyDescent="0.2">
      <c r="A177" s="30" t="str">
        <f t="shared" si="26"/>
        <v>802111О.99.0.БА96АЧ08001</v>
      </c>
      <c r="B177" s="84" t="str">
        <f t="shared" si="26"/>
        <v>003 обучающиеся за исключением обучающихся с ограниченными возможностями здоровья (ОВЗ) и детей-инвалидов</v>
      </c>
      <c r="C177" s="30" t="str">
        <f t="shared" si="26"/>
        <v>003 не указано</v>
      </c>
      <c r="D177" s="30" t="str">
        <f t="shared" si="26"/>
        <v>001 не указано</v>
      </c>
      <c r="E177" s="30" t="str">
        <f t="shared" si="26"/>
        <v>01 Очная</v>
      </c>
      <c r="F177" s="30" t="str">
        <f t="shared" si="26"/>
        <v>-</v>
      </c>
      <c r="G177" s="17" t="s">
        <v>85</v>
      </c>
      <c r="H177" s="17" t="s">
        <v>86</v>
      </c>
      <c r="I177" s="82">
        <v>792</v>
      </c>
      <c r="J177" s="76">
        <v>55</v>
      </c>
      <c r="K177" s="76">
        <f t="shared" ref="K177:L177" si="27">J177</f>
        <v>55</v>
      </c>
      <c r="L177" s="76">
        <f t="shared" si="27"/>
        <v>55</v>
      </c>
      <c r="M177" s="76" t="s">
        <v>23</v>
      </c>
      <c r="N177" s="76" t="str">
        <f t="shared" ref="N177:O180" si="28">M177</f>
        <v>-</v>
      </c>
      <c r="O177" s="76" t="str">
        <f t="shared" si="28"/>
        <v>-</v>
      </c>
    </row>
    <row r="178" spans="1:15" ht="67.5" x14ac:dyDescent="0.2">
      <c r="A178" s="66" t="s">
        <v>132</v>
      </c>
      <c r="B178" s="92" t="s">
        <v>98</v>
      </c>
      <c r="C178" s="73" t="s">
        <v>95</v>
      </c>
      <c r="D178" s="73" t="s">
        <v>133</v>
      </c>
      <c r="E178" s="73" t="s">
        <v>84</v>
      </c>
      <c r="F178" s="66" t="s">
        <v>23</v>
      </c>
      <c r="G178" s="53" t="s">
        <v>85</v>
      </c>
      <c r="H178" s="53" t="s">
        <v>86</v>
      </c>
      <c r="I178" s="83">
        <v>792</v>
      </c>
      <c r="J178" s="76">
        <v>1</v>
      </c>
      <c r="K178" s="76">
        <f>J178</f>
        <v>1</v>
      </c>
      <c r="L178" s="76">
        <f>K178</f>
        <v>1</v>
      </c>
      <c r="M178" s="76" t="s">
        <v>23</v>
      </c>
      <c r="N178" s="76" t="s">
        <v>23</v>
      </c>
      <c r="O178" s="76" t="s">
        <v>23</v>
      </c>
    </row>
    <row r="179" spans="1:15" s="67" customFormat="1" ht="54.75" customHeight="1" x14ac:dyDescent="0.2">
      <c r="A179" s="63" t="s">
        <v>102</v>
      </c>
      <c r="B179" s="84" t="s">
        <v>94</v>
      </c>
      <c r="C179" s="63" t="s">
        <v>95</v>
      </c>
      <c r="D179" s="63" t="s">
        <v>96</v>
      </c>
      <c r="E179" s="63" t="s">
        <v>84</v>
      </c>
      <c r="F179" s="63" t="s">
        <v>23</v>
      </c>
      <c r="G179" s="17" t="s">
        <v>85</v>
      </c>
      <c r="H179" s="17" t="s">
        <v>86</v>
      </c>
      <c r="I179" s="82">
        <v>792</v>
      </c>
      <c r="J179" s="76">
        <v>5</v>
      </c>
      <c r="K179" s="76">
        <f>J179</f>
        <v>5</v>
      </c>
      <c r="L179" s="76">
        <f>K179</f>
        <v>5</v>
      </c>
      <c r="M179" s="76" t="s">
        <v>23</v>
      </c>
      <c r="N179" s="76" t="s">
        <v>23</v>
      </c>
      <c r="O179" s="76" t="s">
        <v>23</v>
      </c>
    </row>
    <row r="180" spans="1:15" ht="22.5" x14ac:dyDescent="0.2">
      <c r="A180" s="113" t="s">
        <v>87</v>
      </c>
      <c r="B180" s="114"/>
      <c r="C180" s="114"/>
      <c r="D180" s="114"/>
      <c r="E180" s="114"/>
      <c r="F180" s="115"/>
      <c r="G180" s="17" t="s">
        <v>93</v>
      </c>
      <c r="H180" s="17" t="s">
        <v>86</v>
      </c>
      <c r="I180" s="82">
        <v>792</v>
      </c>
      <c r="J180" s="78">
        <f>SUM(J177:J179)</f>
        <v>61</v>
      </c>
      <c r="K180" s="78">
        <f>J180</f>
        <v>61</v>
      </c>
      <c r="L180" s="78">
        <f>J180</f>
        <v>61</v>
      </c>
      <c r="M180" s="76" t="s">
        <v>23</v>
      </c>
      <c r="N180" s="76" t="str">
        <f t="shared" si="28"/>
        <v>-</v>
      </c>
      <c r="O180" s="76" t="str">
        <f t="shared" si="28"/>
        <v>-</v>
      </c>
    </row>
    <row r="181" spans="1:15" x14ac:dyDescent="0.2">
      <c r="A181" s="119" t="s">
        <v>88</v>
      </c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</row>
    <row r="182" spans="1:15" x14ac:dyDescent="0.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</row>
    <row r="183" spans="1:15" x14ac:dyDescent="0.2">
      <c r="A183" s="33" t="s">
        <v>32</v>
      </c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</row>
    <row r="184" spans="1:15" x14ac:dyDescent="0.2">
      <c r="A184" s="108" t="s">
        <v>33</v>
      </c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</row>
    <row r="185" spans="1:15" x14ac:dyDescent="0.2">
      <c r="A185" s="34" t="s">
        <v>34</v>
      </c>
      <c r="B185" s="34" t="s">
        <v>35</v>
      </c>
      <c r="C185" s="34" t="s">
        <v>36</v>
      </c>
      <c r="D185" s="34" t="s">
        <v>37</v>
      </c>
      <c r="E185" s="108" t="s">
        <v>38</v>
      </c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</row>
    <row r="186" spans="1:15" x14ac:dyDescent="0.2">
      <c r="A186" s="34">
        <v>1</v>
      </c>
      <c r="B186" s="34">
        <v>2</v>
      </c>
      <c r="C186" s="34">
        <v>3</v>
      </c>
      <c r="D186" s="34">
        <v>4</v>
      </c>
      <c r="E186" s="109">
        <v>5</v>
      </c>
      <c r="F186" s="110"/>
      <c r="G186" s="110"/>
      <c r="H186" s="110"/>
      <c r="I186" s="110"/>
      <c r="J186" s="110"/>
      <c r="K186" s="110"/>
      <c r="L186" s="110"/>
      <c r="M186" s="110"/>
      <c r="N186" s="110"/>
      <c r="O186" s="111"/>
    </row>
    <row r="187" spans="1:15" x14ac:dyDescent="0.2">
      <c r="A187" s="34"/>
      <c r="B187" s="34"/>
      <c r="C187" s="34"/>
      <c r="D187" s="34"/>
      <c r="E187" s="109"/>
      <c r="F187" s="110"/>
      <c r="G187" s="110"/>
      <c r="H187" s="110"/>
      <c r="I187" s="110"/>
      <c r="J187" s="110"/>
      <c r="K187" s="110"/>
      <c r="L187" s="110"/>
      <c r="M187" s="110"/>
      <c r="N187" s="110"/>
      <c r="O187" s="111"/>
    </row>
    <row r="188" spans="1:15" x14ac:dyDescent="0.2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</row>
    <row r="189" spans="1:15" ht="15" x14ac:dyDescent="0.25">
      <c r="A189" s="32" t="s">
        <v>39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33"/>
      <c r="M189" s="33"/>
      <c r="N189" s="33"/>
      <c r="O189" s="33"/>
    </row>
    <row r="190" spans="1:15" ht="15" x14ac:dyDescent="0.25">
      <c r="A190" s="32" t="s">
        <v>40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33"/>
      <c r="M190" s="33"/>
      <c r="N190" s="33"/>
      <c r="O190" s="33"/>
    </row>
    <row r="191" spans="1:15" x14ac:dyDescent="0.2">
      <c r="A191" s="112" t="s">
        <v>41</v>
      </c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33"/>
      <c r="M191" s="33"/>
      <c r="N191" s="33"/>
      <c r="O191" s="33"/>
    </row>
    <row r="192" spans="1:15" x14ac:dyDescent="0.2">
      <c r="A192" s="112" t="s">
        <v>42</v>
      </c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33"/>
      <c r="M192" s="33"/>
      <c r="N192" s="33"/>
      <c r="O192" s="33"/>
    </row>
    <row r="193" spans="1:15" ht="23.25" customHeight="1" x14ac:dyDescent="0.2">
      <c r="A193" s="101" t="s">
        <v>128</v>
      </c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</row>
    <row r="194" spans="1:15" ht="15" x14ac:dyDescent="0.25">
      <c r="A194" s="102" t="s">
        <v>130</v>
      </c>
      <c r="B194" s="102"/>
      <c r="C194" s="102"/>
      <c r="D194" s="19"/>
      <c r="E194" s="19"/>
      <c r="F194" s="19"/>
      <c r="G194" s="19"/>
      <c r="H194" s="19"/>
      <c r="I194" s="19"/>
      <c r="J194" s="19"/>
      <c r="K194" s="19"/>
      <c r="L194" s="33"/>
      <c r="M194" s="33"/>
      <c r="N194" s="33"/>
      <c r="O194" s="33"/>
    </row>
    <row r="195" spans="1:15" ht="15" x14ac:dyDescent="0.25">
      <c r="A195" s="102" t="s">
        <v>129</v>
      </c>
      <c r="B195" s="102"/>
      <c r="C195" s="102"/>
      <c r="D195" s="102"/>
      <c r="E195" s="102"/>
      <c r="F195" s="102"/>
      <c r="G195" s="19"/>
      <c r="H195" s="19"/>
      <c r="I195" s="19"/>
      <c r="J195" s="19"/>
      <c r="K195" s="19"/>
      <c r="L195" s="33"/>
      <c r="M195" s="33"/>
      <c r="N195" s="33"/>
      <c r="O195" s="33"/>
    </row>
    <row r="196" spans="1:15" ht="15" x14ac:dyDescent="0.25">
      <c r="A196" s="32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33"/>
      <c r="M196" s="33"/>
      <c r="N196" s="33"/>
      <c r="O196" s="33"/>
    </row>
    <row r="197" spans="1:15" ht="15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33"/>
      <c r="M197" s="33"/>
      <c r="N197" s="33"/>
      <c r="O197" s="33"/>
    </row>
    <row r="198" spans="1:15" ht="15" x14ac:dyDescent="0.25">
      <c r="A198" s="32" t="s">
        <v>43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33"/>
      <c r="M198" s="33"/>
      <c r="N198" s="33"/>
      <c r="O198" s="33"/>
    </row>
    <row r="199" spans="1:15" x14ac:dyDescent="0.2">
      <c r="A199" s="97" t="s">
        <v>44</v>
      </c>
      <c r="B199" s="97"/>
      <c r="C199" s="97"/>
      <c r="D199" s="97" t="s">
        <v>45</v>
      </c>
      <c r="E199" s="97"/>
      <c r="F199" s="97"/>
      <c r="G199" s="97"/>
      <c r="H199" s="97"/>
      <c r="I199" s="97"/>
      <c r="J199" s="97"/>
      <c r="K199" s="97" t="s">
        <v>46</v>
      </c>
      <c r="L199" s="97"/>
      <c r="M199" s="97"/>
      <c r="N199" s="97"/>
      <c r="O199" s="97"/>
    </row>
    <row r="200" spans="1:15" x14ac:dyDescent="0.2">
      <c r="A200" s="98">
        <v>1</v>
      </c>
      <c r="B200" s="98"/>
      <c r="C200" s="98"/>
      <c r="D200" s="98">
        <v>2</v>
      </c>
      <c r="E200" s="98"/>
      <c r="F200" s="98"/>
      <c r="G200" s="98"/>
      <c r="H200" s="98"/>
      <c r="I200" s="98"/>
      <c r="J200" s="98"/>
      <c r="K200" s="98">
        <v>3</v>
      </c>
      <c r="L200" s="98"/>
      <c r="M200" s="98"/>
      <c r="N200" s="98"/>
      <c r="O200" s="98"/>
    </row>
    <row r="201" spans="1:15" x14ac:dyDescent="0.2">
      <c r="A201" s="97" t="s">
        <v>47</v>
      </c>
      <c r="B201" s="97"/>
      <c r="C201" s="97"/>
      <c r="D201" s="97" t="s">
        <v>54</v>
      </c>
      <c r="E201" s="97"/>
      <c r="F201" s="97"/>
      <c r="G201" s="97"/>
      <c r="H201" s="97"/>
      <c r="I201" s="97"/>
      <c r="J201" s="97"/>
      <c r="K201" s="97" t="s">
        <v>48</v>
      </c>
      <c r="L201" s="97"/>
      <c r="M201" s="97"/>
      <c r="N201" s="97"/>
      <c r="O201" s="97"/>
    </row>
    <row r="202" spans="1:15" x14ac:dyDescent="0.2">
      <c r="A202" s="97" t="s">
        <v>52</v>
      </c>
      <c r="B202" s="97"/>
      <c r="C202" s="97"/>
      <c r="D202" s="97"/>
      <c r="E202" s="97"/>
      <c r="F202" s="97"/>
      <c r="G202" s="97"/>
      <c r="H202" s="97"/>
      <c r="I202" s="97"/>
      <c r="J202" s="97"/>
      <c r="K202" s="97" t="s">
        <v>49</v>
      </c>
      <c r="L202" s="97"/>
      <c r="M202" s="97"/>
      <c r="N202" s="97"/>
      <c r="O202" s="97"/>
    </row>
    <row r="203" spans="1:15" x14ac:dyDescent="0.2">
      <c r="A203" s="97" t="s">
        <v>53</v>
      </c>
      <c r="B203" s="97"/>
      <c r="C203" s="97"/>
      <c r="D203" s="97" t="s">
        <v>50</v>
      </c>
      <c r="E203" s="97"/>
      <c r="F203" s="97"/>
      <c r="G203" s="97"/>
      <c r="H203" s="97"/>
      <c r="I203" s="97"/>
      <c r="J203" s="97"/>
      <c r="K203" s="97" t="s">
        <v>51</v>
      </c>
      <c r="L203" s="97"/>
      <c r="M203" s="97"/>
      <c r="N203" s="97"/>
      <c r="O203" s="97"/>
    </row>
    <row r="205" spans="1:15" s="59" customFormat="1" x14ac:dyDescent="0.2"/>
    <row r="206" spans="1:15" s="59" customFormat="1" x14ac:dyDescent="0.2"/>
    <row r="207" spans="1:15" x14ac:dyDescent="0.2">
      <c r="A207" s="104" t="s">
        <v>127</v>
      </c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</row>
    <row r="208" spans="1:15" x14ac:dyDescent="0.2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</row>
    <row r="209" spans="1:15" x14ac:dyDescent="0.2">
      <c r="A209" s="105" t="s">
        <v>81</v>
      </c>
      <c r="B209" s="105"/>
      <c r="C209" s="105"/>
      <c r="D209" s="40" t="s">
        <v>104</v>
      </c>
      <c r="E209" s="40"/>
      <c r="F209" s="40"/>
      <c r="G209" s="40"/>
      <c r="H209" s="40"/>
      <c r="I209" s="40"/>
      <c r="J209" s="40"/>
      <c r="K209" s="40"/>
      <c r="L209" s="40"/>
      <c r="M209" s="40"/>
      <c r="N209" s="15" t="s">
        <v>9</v>
      </c>
      <c r="O209" s="99" t="s">
        <v>92</v>
      </c>
    </row>
    <row r="210" spans="1:15" x14ac:dyDescent="0.2">
      <c r="A210" s="107"/>
      <c r="B210" s="107"/>
      <c r="C210" s="107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15" t="s">
        <v>10</v>
      </c>
      <c r="O210" s="106"/>
    </row>
    <row r="211" spans="1:15" x14ac:dyDescent="0.2">
      <c r="A211" s="107" t="s">
        <v>11</v>
      </c>
      <c r="B211" s="107"/>
      <c r="C211" s="40"/>
      <c r="D211" s="39" t="s">
        <v>91</v>
      </c>
      <c r="E211" s="40"/>
      <c r="F211" s="40"/>
      <c r="G211" s="40"/>
      <c r="H211" s="40"/>
      <c r="I211" s="40"/>
      <c r="J211" s="40"/>
      <c r="K211" s="40"/>
      <c r="L211" s="40"/>
      <c r="M211" s="40"/>
      <c r="N211" s="15" t="s">
        <v>12</v>
      </c>
      <c r="O211" s="100"/>
    </row>
    <row r="212" spans="1:15" x14ac:dyDescent="0.2">
      <c r="A212" s="101" t="s">
        <v>82</v>
      </c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40"/>
      <c r="N212" s="40"/>
      <c r="O212" s="40"/>
    </row>
    <row r="213" spans="1:15" x14ac:dyDescent="0.2">
      <c r="A213" s="102" t="s">
        <v>13</v>
      </c>
      <c r="B213" s="102"/>
      <c r="C213" s="102"/>
      <c r="D213" s="103"/>
      <c r="E213" s="103"/>
      <c r="F213" s="40"/>
      <c r="G213" s="40"/>
      <c r="H213" s="40"/>
      <c r="I213" s="40"/>
      <c r="J213" s="40"/>
      <c r="K213" s="40"/>
      <c r="L213" s="40"/>
      <c r="M213" s="40"/>
      <c r="N213" s="40"/>
      <c r="O213" s="40"/>
    </row>
    <row r="214" spans="1:15" ht="33.75" customHeight="1" x14ac:dyDescent="0.2">
      <c r="A214" s="97" t="s">
        <v>14</v>
      </c>
      <c r="B214" s="97" t="s">
        <v>15</v>
      </c>
      <c r="C214" s="97"/>
      <c r="D214" s="97"/>
      <c r="E214" s="97" t="s">
        <v>16</v>
      </c>
      <c r="F214" s="97"/>
      <c r="G214" s="97" t="s">
        <v>28</v>
      </c>
      <c r="H214" s="97"/>
      <c r="I214" s="97"/>
      <c r="J214" s="97"/>
      <c r="K214" s="97"/>
      <c r="L214" s="97"/>
      <c r="M214" s="97" t="s">
        <v>29</v>
      </c>
      <c r="N214" s="97"/>
      <c r="O214" s="97"/>
    </row>
    <row r="215" spans="1:15" ht="27" customHeight="1" x14ac:dyDescent="0.2">
      <c r="A215" s="97"/>
      <c r="B215" s="99" t="s">
        <v>17</v>
      </c>
      <c r="C215" s="99" t="s">
        <v>18</v>
      </c>
      <c r="D215" s="99" t="s">
        <v>20</v>
      </c>
      <c r="E215" s="99" t="s">
        <v>19</v>
      </c>
      <c r="F215" s="99" t="s">
        <v>20</v>
      </c>
      <c r="G215" s="97" t="s">
        <v>20</v>
      </c>
      <c r="H215" s="97"/>
      <c r="I215" s="97"/>
      <c r="J215" s="97"/>
      <c r="K215" s="97" t="s">
        <v>27</v>
      </c>
      <c r="L215" s="97"/>
      <c r="M215" s="99" t="s">
        <v>186</v>
      </c>
      <c r="N215" s="99" t="s">
        <v>187</v>
      </c>
      <c r="O215" s="99" t="s">
        <v>188</v>
      </c>
    </row>
    <row r="216" spans="1:15" ht="36" customHeight="1" x14ac:dyDescent="0.2">
      <c r="A216" s="97"/>
      <c r="B216" s="100"/>
      <c r="C216" s="100"/>
      <c r="D216" s="100"/>
      <c r="E216" s="100"/>
      <c r="F216" s="100"/>
      <c r="G216" s="97"/>
      <c r="H216" s="97"/>
      <c r="I216" s="97"/>
      <c r="J216" s="97"/>
      <c r="K216" s="35" t="s">
        <v>21</v>
      </c>
      <c r="L216" s="35" t="s">
        <v>22</v>
      </c>
      <c r="M216" s="100"/>
      <c r="N216" s="100"/>
      <c r="O216" s="100"/>
    </row>
    <row r="217" spans="1:15" x14ac:dyDescent="0.2">
      <c r="A217" s="35">
        <v>1</v>
      </c>
      <c r="B217" s="35">
        <v>2</v>
      </c>
      <c r="C217" s="35">
        <v>3</v>
      </c>
      <c r="D217" s="35">
        <v>4</v>
      </c>
      <c r="E217" s="35">
        <v>5</v>
      </c>
      <c r="F217" s="35">
        <v>6</v>
      </c>
      <c r="G217" s="97">
        <v>7</v>
      </c>
      <c r="H217" s="97"/>
      <c r="I217" s="97"/>
      <c r="J217" s="97"/>
      <c r="K217" s="35">
        <v>8</v>
      </c>
      <c r="L217" s="35">
        <v>9</v>
      </c>
      <c r="M217" s="35">
        <v>10</v>
      </c>
      <c r="N217" s="35">
        <v>11</v>
      </c>
      <c r="O217" s="35">
        <v>12</v>
      </c>
    </row>
    <row r="218" spans="1:15" ht="78.75" x14ac:dyDescent="0.2">
      <c r="A218" s="55" t="s">
        <v>105</v>
      </c>
      <c r="B218" s="91" t="s">
        <v>99</v>
      </c>
      <c r="C218" s="57" t="s">
        <v>83</v>
      </c>
      <c r="D218" s="57" t="s">
        <v>96</v>
      </c>
      <c r="E218" s="57" t="s">
        <v>84</v>
      </c>
      <c r="F218" s="57" t="s">
        <v>23</v>
      </c>
      <c r="G218" s="97" t="s">
        <v>164</v>
      </c>
      <c r="H218" s="97"/>
      <c r="I218" s="97"/>
      <c r="J218" s="97"/>
      <c r="K218" s="55" t="s">
        <v>25</v>
      </c>
      <c r="L218" s="55">
        <v>744</v>
      </c>
      <c r="M218" s="55">
        <v>100</v>
      </c>
      <c r="N218" s="55">
        <v>100</v>
      </c>
      <c r="O218" s="55">
        <v>100</v>
      </c>
    </row>
    <row r="219" spans="1:15" s="56" customFormat="1" ht="56.25" hidden="1" customHeight="1" x14ac:dyDescent="0.2">
      <c r="A219" s="63" t="s">
        <v>161</v>
      </c>
      <c r="B219" s="57" t="s">
        <v>98</v>
      </c>
      <c r="C219" s="57" t="s">
        <v>95</v>
      </c>
      <c r="D219" s="57" t="s">
        <v>96</v>
      </c>
      <c r="E219" s="57" t="s">
        <v>84</v>
      </c>
      <c r="F219" s="57" t="s">
        <v>23</v>
      </c>
      <c r="G219" s="97" t="s">
        <v>164</v>
      </c>
      <c r="H219" s="97"/>
      <c r="I219" s="97"/>
      <c r="J219" s="97"/>
      <c r="K219" s="63" t="s">
        <v>25</v>
      </c>
      <c r="L219" s="63">
        <v>744</v>
      </c>
      <c r="M219" s="63">
        <v>100</v>
      </c>
      <c r="N219" s="63">
        <v>100</v>
      </c>
      <c r="O219" s="63">
        <v>100</v>
      </c>
    </row>
    <row r="220" spans="1:15" x14ac:dyDescent="0.2">
      <c r="A220" s="119" t="s">
        <v>88</v>
      </c>
      <c r="B220" s="119"/>
      <c r="C220" s="119"/>
      <c r="D220" s="119"/>
      <c r="E220" s="119"/>
      <c r="F220" s="119"/>
      <c r="G220" s="119"/>
      <c r="H220" s="119"/>
      <c r="I220" s="119"/>
      <c r="J220" s="119"/>
      <c r="K220" s="119"/>
      <c r="L220" s="119"/>
      <c r="M220" s="119"/>
      <c r="N220" s="119"/>
      <c r="O220" s="119"/>
    </row>
    <row r="221" spans="1:15" x14ac:dyDescent="0.2">
      <c r="A221" s="36" t="s">
        <v>26</v>
      </c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</row>
    <row r="222" spans="1:15" ht="37.5" customHeight="1" x14ac:dyDescent="0.2">
      <c r="A222" s="97" t="s">
        <v>14</v>
      </c>
      <c r="B222" s="97" t="s">
        <v>15</v>
      </c>
      <c r="C222" s="97"/>
      <c r="D222" s="97"/>
      <c r="E222" s="97" t="s">
        <v>16</v>
      </c>
      <c r="F222" s="97"/>
      <c r="G222" s="97" t="s">
        <v>63</v>
      </c>
      <c r="H222" s="97"/>
      <c r="I222" s="97"/>
      <c r="J222" s="97" t="s">
        <v>30</v>
      </c>
      <c r="K222" s="97"/>
      <c r="L222" s="97"/>
      <c r="M222" s="97" t="s">
        <v>31</v>
      </c>
      <c r="N222" s="97"/>
      <c r="O222" s="97"/>
    </row>
    <row r="223" spans="1:15" ht="27.75" customHeight="1" x14ac:dyDescent="0.2">
      <c r="A223" s="97"/>
      <c r="B223" s="97" t="str">
        <f>B215</f>
        <v>Категория потребителей</v>
      </c>
      <c r="C223" s="97" t="str">
        <f>C215</f>
        <v>Возраст обучающихся</v>
      </c>
      <c r="D223" s="97" t="str">
        <f>D215</f>
        <v>(наименование показателя)</v>
      </c>
      <c r="E223" s="97" t="str">
        <f>E215</f>
        <v>Формы образования и формы реализации образовательных программ</v>
      </c>
      <c r="F223" s="97" t="str">
        <f>F215</f>
        <v>(наименование показателя)</v>
      </c>
      <c r="G223" s="97" t="s">
        <v>20</v>
      </c>
      <c r="H223" s="97" t="s">
        <v>27</v>
      </c>
      <c r="I223" s="97"/>
      <c r="J223" s="97" t="str">
        <f>M215</f>
        <v>2023 (очередной финансовый год)</v>
      </c>
      <c r="K223" s="97" t="str">
        <f>N215</f>
        <v>2024 (1-й год планового периода)</v>
      </c>
      <c r="L223" s="97" t="str">
        <f>O215</f>
        <v>2025 (2-й год планового периода)</v>
      </c>
      <c r="M223" s="97" t="str">
        <f>J223</f>
        <v>2023 (очередной финансовый год)</v>
      </c>
      <c r="N223" s="97" t="str">
        <f t="shared" ref="N223:O223" si="29">K223</f>
        <v>2024 (1-й год планового периода)</v>
      </c>
      <c r="O223" s="97" t="str">
        <f t="shared" si="29"/>
        <v>2025 (2-й год планового периода)</v>
      </c>
    </row>
    <row r="224" spans="1:15" ht="32.25" customHeight="1" x14ac:dyDescent="0.2">
      <c r="A224" s="97"/>
      <c r="B224" s="97"/>
      <c r="C224" s="97"/>
      <c r="D224" s="97"/>
      <c r="E224" s="97"/>
      <c r="F224" s="97"/>
      <c r="G224" s="97"/>
      <c r="H224" s="35" t="s">
        <v>21</v>
      </c>
      <c r="I224" s="35" t="s">
        <v>22</v>
      </c>
      <c r="J224" s="97"/>
      <c r="K224" s="97"/>
      <c r="L224" s="97"/>
      <c r="M224" s="97"/>
      <c r="N224" s="97"/>
      <c r="O224" s="97"/>
    </row>
    <row r="225" spans="1:15" x14ac:dyDescent="0.2">
      <c r="A225" s="35">
        <v>1</v>
      </c>
      <c r="B225" s="35">
        <v>2</v>
      </c>
      <c r="C225" s="35">
        <v>3</v>
      </c>
      <c r="D225" s="35">
        <v>4</v>
      </c>
      <c r="E225" s="35">
        <v>5</v>
      </c>
      <c r="F225" s="35">
        <v>6</v>
      </c>
      <c r="G225" s="35">
        <v>7</v>
      </c>
      <c r="H225" s="35">
        <v>8</v>
      </c>
      <c r="I225" s="35">
        <v>9</v>
      </c>
      <c r="J225" s="35">
        <v>10</v>
      </c>
      <c r="K225" s="35">
        <v>11</v>
      </c>
      <c r="L225" s="35">
        <v>12</v>
      </c>
      <c r="M225" s="35">
        <v>13</v>
      </c>
      <c r="N225" s="35">
        <v>14</v>
      </c>
      <c r="O225" s="35">
        <v>15</v>
      </c>
    </row>
    <row r="226" spans="1:15" ht="22.5" hidden="1" x14ac:dyDescent="0.2">
      <c r="A226" s="55" t="e">
        <f>#REF!</f>
        <v>#REF!</v>
      </c>
      <c r="B226" s="55" t="e">
        <f>#REF!</f>
        <v>#REF!</v>
      </c>
      <c r="C226" s="55" t="e">
        <f>#REF!</f>
        <v>#REF!</v>
      </c>
      <c r="D226" s="55" t="e">
        <f>#REF!</f>
        <v>#REF!</v>
      </c>
      <c r="E226" s="55" t="e">
        <f>#REF!</f>
        <v>#REF!</v>
      </c>
      <c r="F226" s="55" t="e">
        <f>#REF!</f>
        <v>#REF!</v>
      </c>
      <c r="G226" s="55" t="s">
        <v>85</v>
      </c>
      <c r="H226" s="55" t="s">
        <v>86</v>
      </c>
      <c r="I226" s="55">
        <v>792</v>
      </c>
      <c r="J226" s="58">
        <v>0</v>
      </c>
      <c r="K226" s="58">
        <f t="shared" ref="K226:L228" si="30">J226</f>
        <v>0</v>
      </c>
      <c r="L226" s="58">
        <f t="shared" si="30"/>
        <v>0</v>
      </c>
      <c r="M226" s="55" t="s">
        <v>23</v>
      </c>
      <c r="N226" s="55" t="str">
        <f t="shared" ref="N226:O228" si="31">M226</f>
        <v>-</v>
      </c>
      <c r="O226" s="55" t="str">
        <f t="shared" si="31"/>
        <v>-</v>
      </c>
    </row>
    <row r="227" spans="1:15" ht="78.75" x14ac:dyDescent="0.2">
      <c r="A227" s="55" t="str">
        <f t="shared" ref="A227:F227" si="32">A218</f>
        <v>802112О.99.0.ББ11АЧ08001</v>
      </c>
      <c r="B227" s="84" t="str">
        <f t="shared" si="32"/>
        <v>003 обучающиеся за исключением обучающихся с ограниченными возможностями здоровья (ОВЗ) и детей-инвалидов</v>
      </c>
      <c r="C227" s="60" t="str">
        <f t="shared" si="32"/>
        <v>003 не указано</v>
      </c>
      <c r="D227" s="60" t="str">
        <f t="shared" si="32"/>
        <v>001 не указано</v>
      </c>
      <c r="E227" s="60" t="str">
        <f t="shared" si="32"/>
        <v>01 Очная</v>
      </c>
      <c r="F227" s="60" t="str">
        <f t="shared" si="32"/>
        <v>-</v>
      </c>
      <c r="G227" s="60" t="s">
        <v>85</v>
      </c>
      <c r="H227" s="60" t="s">
        <v>86</v>
      </c>
      <c r="I227" s="60">
        <v>792</v>
      </c>
      <c r="J227" s="76">
        <v>8</v>
      </c>
      <c r="K227" s="76">
        <f>J227</f>
        <v>8</v>
      </c>
      <c r="L227" s="76">
        <f>J227</f>
        <v>8</v>
      </c>
      <c r="M227" s="76" t="s">
        <v>23</v>
      </c>
      <c r="N227" s="76" t="str">
        <f t="shared" si="31"/>
        <v>-</v>
      </c>
      <c r="O227" s="76" t="str">
        <f t="shared" si="31"/>
        <v>-</v>
      </c>
    </row>
    <row r="228" spans="1:15" s="56" customFormat="1" ht="22.5" hidden="1" customHeight="1" x14ac:dyDescent="0.2">
      <c r="A228" s="55" t="e">
        <f>#REF!</f>
        <v>#REF!</v>
      </c>
      <c r="B228" s="55" t="e">
        <f>#REF!</f>
        <v>#REF!</v>
      </c>
      <c r="C228" s="55" t="e">
        <f>#REF!</f>
        <v>#REF!</v>
      </c>
      <c r="D228" s="55" t="e">
        <f>#REF!</f>
        <v>#REF!</v>
      </c>
      <c r="E228" s="55" t="e">
        <f>#REF!</f>
        <v>#REF!</v>
      </c>
      <c r="F228" s="55" t="e">
        <f>#REF!</f>
        <v>#REF!</v>
      </c>
      <c r="G228" s="55" t="s">
        <v>85</v>
      </c>
      <c r="H228" s="55" t="s">
        <v>86</v>
      </c>
      <c r="I228" s="55">
        <v>792</v>
      </c>
      <c r="J228" s="76">
        <v>0</v>
      </c>
      <c r="K228" s="76">
        <f t="shared" si="30"/>
        <v>0</v>
      </c>
      <c r="L228" s="76">
        <f t="shared" si="30"/>
        <v>0</v>
      </c>
      <c r="M228" s="76" t="s">
        <v>23</v>
      </c>
      <c r="N228" s="76" t="str">
        <f t="shared" si="31"/>
        <v>-</v>
      </c>
      <c r="O228" s="76" t="str">
        <f t="shared" si="31"/>
        <v>-</v>
      </c>
    </row>
    <row r="229" spans="1:15" s="56" customFormat="1" ht="33.75" hidden="1" x14ac:dyDescent="0.2">
      <c r="A229" s="63" t="s">
        <v>161</v>
      </c>
      <c r="B229" s="63" t="s">
        <v>98</v>
      </c>
      <c r="C229" s="63" t="s">
        <v>95</v>
      </c>
      <c r="D229" s="63" t="s">
        <v>96</v>
      </c>
      <c r="E229" s="63" t="s">
        <v>84</v>
      </c>
      <c r="F229" s="63" t="s">
        <v>23</v>
      </c>
      <c r="G229" s="17" t="s">
        <v>85</v>
      </c>
      <c r="H229" s="63" t="s">
        <v>86</v>
      </c>
      <c r="I229" s="17">
        <v>792</v>
      </c>
      <c r="J229" s="76">
        <v>0</v>
      </c>
      <c r="K229" s="76">
        <f>J229</f>
        <v>0</v>
      </c>
      <c r="L229" s="76">
        <f>K229</f>
        <v>0</v>
      </c>
      <c r="M229" s="76" t="s">
        <v>23</v>
      </c>
      <c r="N229" s="76" t="str">
        <f>M229</f>
        <v>-</v>
      </c>
      <c r="O229" s="76" t="str">
        <f>N229</f>
        <v>-</v>
      </c>
    </row>
    <row r="230" spans="1:15" ht="22.5" x14ac:dyDescent="0.2">
      <c r="A230" s="127" t="s">
        <v>87</v>
      </c>
      <c r="B230" s="128"/>
      <c r="C230" s="128"/>
      <c r="D230" s="128"/>
      <c r="E230" s="128"/>
      <c r="F230" s="129"/>
      <c r="G230" s="55" t="s">
        <v>93</v>
      </c>
      <c r="H230" s="55" t="s">
        <v>86</v>
      </c>
      <c r="I230" s="55">
        <v>792</v>
      </c>
      <c r="J230" s="78">
        <f>SUM(J226:J229)</f>
        <v>8</v>
      </c>
      <c r="K230" s="78">
        <f>J230</f>
        <v>8</v>
      </c>
      <c r="L230" s="78">
        <f>J230</f>
        <v>8</v>
      </c>
      <c r="M230" s="76" t="s">
        <v>23</v>
      </c>
      <c r="N230" s="76" t="str">
        <f t="shared" ref="N230:O230" si="33">M230</f>
        <v>-</v>
      </c>
      <c r="O230" s="76" t="str">
        <f t="shared" si="33"/>
        <v>-</v>
      </c>
    </row>
    <row r="231" spans="1:15" x14ac:dyDescent="0.2">
      <c r="A231" s="119" t="s">
        <v>88</v>
      </c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</row>
    <row r="232" spans="1:15" x14ac:dyDescent="0.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</row>
    <row r="233" spans="1:15" x14ac:dyDescent="0.2">
      <c r="A233" s="40" t="s">
        <v>32</v>
      </c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</row>
    <row r="234" spans="1:15" x14ac:dyDescent="0.2">
      <c r="A234" s="108" t="s">
        <v>33</v>
      </c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</row>
    <row r="235" spans="1:15" x14ac:dyDescent="0.2">
      <c r="A235" s="37" t="s">
        <v>34</v>
      </c>
      <c r="B235" s="37" t="s">
        <v>35</v>
      </c>
      <c r="C235" s="37" t="s">
        <v>36</v>
      </c>
      <c r="D235" s="37" t="s">
        <v>37</v>
      </c>
      <c r="E235" s="108" t="s">
        <v>38</v>
      </c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</row>
    <row r="236" spans="1:15" x14ac:dyDescent="0.2">
      <c r="A236" s="37">
        <v>1</v>
      </c>
      <c r="B236" s="37">
        <v>2</v>
      </c>
      <c r="C236" s="37">
        <v>3</v>
      </c>
      <c r="D236" s="37">
        <v>4</v>
      </c>
      <c r="E236" s="109">
        <v>5</v>
      </c>
      <c r="F236" s="110"/>
      <c r="G236" s="110"/>
      <c r="H236" s="110"/>
      <c r="I236" s="110"/>
      <c r="J236" s="110"/>
      <c r="K236" s="110"/>
      <c r="L236" s="110"/>
      <c r="M236" s="110"/>
      <c r="N236" s="110"/>
      <c r="O236" s="111"/>
    </row>
    <row r="237" spans="1:15" x14ac:dyDescent="0.2">
      <c r="A237" s="37"/>
      <c r="B237" s="37"/>
      <c r="C237" s="37"/>
      <c r="D237" s="37"/>
      <c r="E237" s="109"/>
      <c r="F237" s="110"/>
      <c r="G237" s="110"/>
      <c r="H237" s="110"/>
      <c r="I237" s="110"/>
      <c r="J237" s="110"/>
      <c r="K237" s="110"/>
      <c r="L237" s="110"/>
      <c r="M237" s="110"/>
      <c r="N237" s="110"/>
      <c r="O237" s="111"/>
    </row>
    <row r="238" spans="1:15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</row>
    <row r="239" spans="1:15" ht="15" x14ac:dyDescent="0.25">
      <c r="A239" s="36" t="s">
        <v>39</v>
      </c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40"/>
      <c r="M239" s="40"/>
      <c r="N239" s="40"/>
      <c r="O239" s="40"/>
    </row>
    <row r="240" spans="1:15" ht="15" x14ac:dyDescent="0.25">
      <c r="A240" s="36" t="s">
        <v>40</v>
      </c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40"/>
      <c r="M240" s="40"/>
      <c r="N240" s="40"/>
      <c r="O240" s="40"/>
    </row>
    <row r="241" spans="1:15" x14ac:dyDescent="0.2">
      <c r="A241" s="112" t="s">
        <v>41</v>
      </c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40"/>
      <c r="M241" s="40"/>
      <c r="N241" s="40"/>
      <c r="O241" s="40"/>
    </row>
    <row r="242" spans="1:15" x14ac:dyDescent="0.2">
      <c r="A242" s="112" t="s">
        <v>42</v>
      </c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40"/>
      <c r="M242" s="40"/>
      <c r="N242" s="40"/>
      <c r="O242" s="40"/>
    </row>
    <row r="243" spans="1:15" ht="25.5" customHeight="1" x14ac:dyDescent="0.2">
      <c r="A243" s="101" t="s">
        <v>128</v>
      </c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</row>
    <row r="244" spans="1:15" ht="15" x14ac:dyDescent="0.25">
      <c r="A244" s="102" t="s">
        <v>130</v>
      </c>
      <c r="B244" s="102"/>
      <c r="C244" s="102"/>
      <c r="D244" s="19"/>
      <c r="E244" s="19"/>
      <c r="F244" s="19"/>
      <c r="G244" s="19"/>
      <c r="H244" s="19"/>
      <c r="I244" s="19"/>
      <c r="J244" s="19"/>
      <c r="K244" s="19"/>
      <c r="L244" s="40"/>
      <c r="M244" s="40"/>
      <c r="N244" s="40"/>
      <c r="O244" s="40"/>
    </row>
    <row r="245" spans="1:15" ht="15" x14ac:dyDescent="0.25">
      <c r="A245" s="102" t="s">
        <v>129</v>
      </c>
      <c r="B245" s="102"/>
      <c r="C245" s="102"/>
      <c r="D245" s="102"/>
      <c r="E245" s="102"/>
      <c r="F245" s="102"/>
      <c r="G245" s="19"/>
      <c r="H245" s="19"/>
      <c r="I245" s="19"/>
      <c r="J245" s="19"/>
      <c r="K245" s="19"/>
      <c r="L245" s="40"/>
      <c r="M245" s="40"/>
      <c r="N245" s="40"/>
      <c r="O245" s="40"/>
    </row>
    <row r="246" spans="1:15" ht="15" x14ac:dyDescent="0.25">
      <c r="A246" s="36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40"/>
      <c r="M246" s="40"/>
      <c r="N246" s="40"/>
      <c r="O246" s="40"/>
    </row>
    <row r="247" spans="1:15" ht="15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40"/>
      <c r="M247" s="40"/>
      <c r="N247" s="40"/>
      <c r="O247" s="40"/>
    </row>
    <row r="248" spans="1:15" ht="15" x14ac:dyDescent="0.25">
      <c r="A248" s="36" t="s">
        <v>43</v>
      </c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40"/>
      <c r="M248" s="40"/>
      <c r="N248" s="40"/>
      <c r="O248" s="40"/>
    </row>
    <row r="249" spans="1:15" x14ac:dyDescent="0.2">
      <c r="A249" s="97" t="s">
        <v>44</v>
      </c>
      <c r="B249" s="97"/>
      <c r="C249" s="97"/>
      <c r="D249" s="97" t="s">
        <v>45</v>
      </c>
      <c r="E249" s="97"/>
      <c r="F249" s="97"/>
      <c r="G249" s="97"/>
      <c r="H249" s="97"/>
      <c r="I249" s="97"/>
      <c r="J249" s="97"/>
      <c r="K249" s="97" t="s">
        <v>46</v>
      </c>
      <c r="L249" s="97"/>
      <c r="M249" s="97"/>
      <c r="N249" s="97"/>
      <c r="O249" s="97"/>
    </row>
    <row r="250" spans="1:15" x14ac:dyDescent="0.2">
      <c r="A250" s="98">
        <v>1</v>
      </c>
      <c r="B250" s="98"/>
      <c r="C250" s="98"/>
      <c r="D250" s="98">
        <v>2</v>
      </c>
      <c r="E250" s="98"/>
      <c r="F250" s="98"/>
      <c r="G250" s="98"/>
      <c r="H250" s="98"/>
      <c r="I250" s="98"/>
      <c r="J250" s="98"/>
      <c r="K250" s="98">
        <v>3</v>
      </c>
      <c r="L250" s="98"/>
      <c r="M250" s="98"/>
      <c r="N250" s="98"/>
      <c r="O250" s="98"/>
    </row>
    <row r="251" spans="1:15" x14ac:dyDescent="0.2">
      <c r="A251" s="97" t="s">
        <v>47</v>
      </c>
      <c r="B251" s="97"/>
      <c r="C251" s="97"/>
      <c r="D251" s="97" t="s">
        <v>54</v>
      </c>
      <c r="E251" s="97"/>
      <c r="F251" s="97"/>
      <c r="G251" s="97"/>
      <c r="H251" s="97"/>
      <c r="I251" s="97"/>
      <c r="J251" s="97"/>
      <c r="K251" s="97" t="s">
        <v>48</v>
      </c>
      <c r="L251" s="97"/>
      <c r="M251" s="97"/>
      <c r="N251" s="97"/>
      <c r="O251" s="97"/>
    </row>
    <row r="252" spans="1:15" x14ac:dyDescent="0.2">
      <c r="A252" s="97" t="s">
        <v>52</v>
      </c>
      <c r="B252" s="97"/>
      <c r="C252" s="97"/>
      <c r="D252" s="97"/>
      <c r="E252" s="97"/>
      <c r="F252" s="97"/>
      <c r="G252" s="97"/>
      <c r="H252" s="97"/>
      <c r="I252" s="97"/>
      <c r="J252" s="97"/>
      <c r="K252" s="97" t="s">
        <v>49</v>
      </c>
      <c r="L252" s="97"/>
      <c r="M252" s="97"/>
      <c r="N252" s="97"/>
      <c r="O252" s="97"/>
    </row>
    <row r="253" spans="1:15" x14ac:dyDescent="0.2">
      <c r="A253" s="97" t="s">
        <v>53</v>
      </c>
      <c r="B253" s="97"/>
      <c r="C253" s="97"/>
      <c r="D253" s="97" t="s">
        <v>50</v>
      </c>
      <c r="E253" s="97"/>
      <c r="F253" s="97"/>
      <c r="G253" s="97"/>
      <c r="H253" s="97"/>
      <c r="I253" s="97"/>
      <c r="J253" s="97"/>
      <c r="K253" s="97" t="s">
        <v>51</v>
      </c>
      <c r="L253" s="97"/>
      <c r="M253" s="97"/>
      <c r="N253" s="97"/>
      <c r="O253" s="97"/>
    </row>
    <row r="254" spans="1:15" x14ac:dyDescent="0.2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</row>
    <row r="255" spans="1:15" x14ac:dyDescent="0.2">
      <c r="A255" s="104" t="s">
        <v>162</v>
      </c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</row>
    <row r="256" spans="1:15" x14ac:dyDescent="0.2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</row>
    <row r="257" spans="1:15" x14ac:dyDescent="0.2">
      <c r="A257" s="105" t="s">
        <v>81</v>
      </c>
      <c r="B257" s="105"/>
      <c r="C257" s="105"/>
      <c r="D257" s="130" t="s">
        <v>117</v>
      </c>
      <c r="E257" s="130"/>
      <c r="F257" s="130"/>
      <c r="G257" s="130"/>
      <c r="H257" s="130"/>
      <c r="I257" s="52"/>
      <c r="J257" s="52"/>
      <c r="K257" s="52"/>
      <c r="L257" s="52"/>
      <c r="M257" s="52"/>
      <c r="N257" s="15" t="s">
        <v>9</v>
      </c>
      <c r="O257" s="99" t="s">
        <v>118</v>
      </c>
    </row>
    <row r="258" spans="1:15" x14ac:dyDescent="0.2">
      <c r="A258" s="107"/>
      <c r="B258" s="107"/>
      <c r="C258" s="107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15" t="s">
        <v>10</v>
      </c>
      <c r="O258" s="106"/>
    </row>
    <row r="259" spans="1:15" x14ac:dyDescent="0.2">
      <c r="A259" s="107" t="s">
        <v>11</v>
      </c>
      <c r="B259" s="107"/>
      <c r="C259" s="52"/>
      <c r="D259" s="51" t="s">
        <v>91</v>
      </c>
      <c r="E259" s="52"/>
      <c r="F259" s="52"/>
      <c r="G259" s="52"/>
      <c r="H259" s="52"/>
      <c r="I259" s="52"/>
      <c r="J259" s="52"/>
      <c r="K259" s="52"/>
      <c r="L259" s="52"/>
      <c r="M259" s="52"/>
      <c r="N259" s="15" t="s">
        <v>12</v>
      </c>
      <c r="O259" s="100"/>
    </row>
    <row r="260" spans="1:15" x14ac:dyDescent="0.2">
      <c r="A260" s="101" t="s">
        <v>82</v>
      </c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52"/>
      <c r="N260" s="52"/>
      <c r="O260" s="52"/>
    </row>
    <row r="261" spans="1:15" x14ac:dyDescent="0.2">
      <c r="A261" s="102" t="s">
        <v>13</v>
      </c>
      <c r="B261" s="102"/>
      <c r="C261" s="102"/>
      <c r="D261" s="103"/>
      <c r="E261" s="103"/>
      <c r="F261" s="52"/>
      <c r="G261" s="52"/>
      <c r="H261" s="52"/>
      <c r="I261" s="52"/>
      <c r="J261" s="52"/>
      <c r="K261" s="52"/>
      <c r="L261" s="52"/>
      <c r="M261" s="52"/>
      <c r="N261" s="52"/>
      <c r="O261" s="52"/>
    </row>
    <row r="262" spans="1:15" ht="39.75" customHeight="1" x14ac:dyDescent="0.2">
      <c r="A262" s="97" t="s">
        <v>14</v>
      </c>
      <c r="B262" s="97" t="s">
        <v>15</v>
      </c>
      <c r="C262" s="97"/>
      <c r="D262" s="97"/>
      <c r="E262" s="97" t="s">
        <v>16</v>
      </c>
      <c r="F262" s="97"/>
      <c r="G262" s="97" t="s">
        <v>28</v>
      </c>
      <c r="H262" s="97"/>
      <c r="I262" s="97"/>
      <c r="J262" s="97"/>
      <c r="K262" s="97"/>
      <c r="L262" s="97"/>
      <c r="M262" s="97" t="s">
        <v>29</v>
      </c>
      <c r="N262" s="97"/>
      <c r="O262" s="97"/>
    </row>
    <row r="263" spans="1:15" ht="24.75" customHeight="1" x14ac:dyDescent="0.2">
      <c r="A263" s="97"/>
      <c r="B263" s="99" t="s">
        <v>17</v>
      </c>
      <c r="C263" s="99" t="s">
        <v>18</v>
      </c>
      <c r="D263" s="99" t="s">
        <v>20</v>
      </c>
      <c r="E263" s="99" t="s">
        <v>19</v>
      </c>
      <c r="F263" s="99" t="s">
        <v>20</v>
      </c>
      <c r="G263" s="97" t="s">
        <v>20</v>
      </c>
      <c r="H263" s="97"/>
      <c r="I263" s="97"/>
      <c r="J263" s="97"/>
      <c r="K263" s="97" t="s">
        <v>27</v>
      </c>
      <c r="L263" s="97"/>
      <c r="M263" s="99" t="s">
        <v>186</v>
      </c>
      <c r="N263" s="99" t="s">
        <v>187</v>
      </c>
      <c r="O263" s="99" t="s">
        <v>188</v>
      </c>
    </row>
    <row r="264" spans="1:15" ht="36.75" customHeight="1" x14ac:dyDescent="0.2">
      <c r="A264" s="97"/>
      <c r="B264" s="100"/>
      <c r="C264" s="100"/>
      <c r="D264" s="100"/>
      <c r="E264" s="100"/>
      <c r="F264" s="100"/>
      <c r="G264" s="97"/>
      <c r="H264" s="97"/>
      <c r="I264" s="97"/>
      <c r="J264" s="97"/>
      <c r="K264" s="47" t="s">
        <v>21</v>
      </c>
      <c r="L264" s="47" t="s">
        <v>22</v>
      </c>
      <c r="M264" s="100"/>
      <c r="N264" s="100"/>
      <c r="O264" s="100"/>
    </row>
    <row r="265" spans="1:15" x14ac:dyDescent="0.2">
      <c r="A265" s="47">
        <v>1</v>
      </c>
      <c r="B265" s="47">
        <v>2</v>
      </c>
      <c r="C265" s="47">
        <v>3</v>
      </c>
      <c r="D265" s="47">
        <v>4</v>
      </c>
      <c r="E265" s="47">
        <v>5</v>
      </c>
      <c r="F265" s="47">
        <v>6</v>
      </c>
      <c r="G265" s="97">
        <v>7</v>
      </c>
      <c r="H265" s="97"/>
      <c r="I265" s="97"/>
      <c r="J265" s="97"/>
      <c r="K265" s="47">
        <v>8</v>
      </c>
      <c r="L265" s="47">
        <v>9</v>
      </c>
      <c r="M265" s="47">
        <v>10</v>
      </c>
      <c r="N265" s="47">
        <v>11</v>
      </c>
      <c r="O265" s="47">
        <v>12</v>
      </c>
    </row>
    <row r="266" spans="1:15" ht="59.25" customHeight="1" x14ac:dyDescent="0.2">
      <c r="A266" s="47" t="s">
        <v>119</v>
      </c>
      <c r="B266" s="57" t="s">
        <v>120</v>
      </c>
      <c r="C266" s="57" t="s">
        <v>83</v>
      </c>
      <c r="D266" s="57" t="s">
        <v>121</v>
      </c>
      <c r="E266" s="57" t="s">
        <v>84</v>
      </c>
      <c r="F266" s="57" t="s">
        <v>23</v>
      </c>
      <c r="G266" s="97" t="s">
        <v>165</v>
      </c>
      <c r="H266" s="97"/>
      <c r="I266" s="97"/>
      <c r="J266" s="97"/>
      <c r="K266" s="47" t="s">
        <v>25</v>
      </c>
      <c r="L266" s="47">
        <v>744</v>
      </c>
      <c r="M266" s="47">
        <v>100</v>
      </c>
      <c r="N266" s="47">
        <v>100</v>
      </c>
      <c r="O266" s="47">
        <v>100</v>
      </c>
    </row>
    <row r="267" spans="1:15" x14ac:dyDescent="0.2">
      <c r="A267" s="119" t="s">
        <v>88</v>
      </c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</row>
    <row r="268" spans="1:15" x14ac:dyDescent="0.2">
      <c r="A268" s="48" t="s">
        <v>26</v>
      </c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</row>
    <row r="269" spans="1:15" ht="36.75" customHeight="1" x14ac:dyDescent="0.2">
      <c r="A269" s="97" t="s">
        <v>14</v>
      </c>
      <c r="B269" s="97" t="s">
        <v>15</v>
      </c>
      <c r="C269" s="97"/>
      <c r="D269" s="97"/>
      <c r="E269" s="97" t="s">
        <v>16</v>
      </c>
      <c r="F269" s="97"/>
      <c r="G269" s="97" t="s">
        <v>63</v>
      </c>
      <c r="H269" s="97"/>
      <c r="I269" s="97"/>
      <c r="J269" s="97" t="s">
        <v>30</v>
      </c>
      <c r="K269" s="97"/>
      <c r="L269" s="97"/>
      <c r="M269" s="97" t="s">
        <v>31</v>
      </c>
      <c r="N269" s="97"/>
      <c r="O269" s="97"/>
    </row>
    <row r="270" spans="1:15" ht="27.75" customHeight="1" x14ac:dyDescent="0.2">
      <c r="A270" s="97"/>
      <c r="B270" s="97" t="str">
        <f>B263</f>
        <v>Категория потребителей</v>
      </c>
      <c r="C270" s="97" t="str">
        <f>C263</f>
        <v>Возраст обучающихся</v>
      </c>
      <c r="D270" s="97" t="str">
        <f>D263</f>
        <v>(наименование показателя)</v>
      </c>
      <c r="E270" s="97" t="str">
        <f>E263</f>
        <v>Формы образования и формы реализации образовательных программ</v>
      </c>
      <c r="F270" s="97" t="str">
        <f>F263</f>
        <v>(наименование показателя)</v>
      </c>
      <c r="G270" s="97" t="s">
        <v>20</v>
      </c>
      <c r="H270" s="97" t="s">
        <v>27</v>
      </c>
      <c r="I270" s="97"/>
      <c r="J270" s="97" t="str">
        <f>M263</f>
        <v>2023 (очередной финансовый год)</v>
      </c>
      <c r="K270" s="97" t="str">
        <f>N263</f>
        <v>2024 (1-й год планового периода)</v>
      </c>
      <c r="L270" s="97" t="str">
        <f>O263</f>
        <v>2025 (2-й год планового периода)</v>
      </c>
      <c r="M270" s="97" t="str">
        <f>J270</f>
        <v>2023 (очередной финансовый год)</v>
      </c>
      <c r="N270" s="97" t="str">
        <f t="shared" ref="N270:O270" si="34">K270</f>
        <v>2024 (1-й год планового периода)</v>
      </c>
      <c r="O270" s="97" t="str">
        <f t="shared" si="34"/>
        <v>2025 (2-й год планового периода)</v>
      </c>
    </row>
    <row r="271" spans="1:15" ht="33" customHeight="1" x14ac:dyDescent="0.2">
      <c r="A271" s="97"/>
      <c r="B271" s="97"/>
      <c r="C271" s="97"/>
      <c r="D271" s="97"/>
      <c r="E271" s="97"/>
      <c r="F271" s="97"/>
      <c r="G271" s="97"/>
      <c r="H271" s="47" t="s">
        <v>21</v>
      </c>
      <c r="I271" s="47" t="s">
        <v>22</v>
      </c>
      <c r="J271" s="97"/>
      <c r="K271" s="97"/>
      <c r="L271" s="97"/>
      <c r="M271" s="97"/>
      <c r="N271" s="97"/>
      <c r="O271" s="97"/>
    </row>
    <row r="272" spans="1:15" x14ac:dyDescent="0.2">
      <c r="A272" s="47">
        <v>1</v>
      </c>
      <c r="B272" s="47">
        <v>2</v>
      </c>
      <c r="C272" s="47">
        <v>3</v>
      </c>
      <c r="D272" s="47">
        <v>4</v>
      </c>
      <c r="E272" s="47">
        <v>5</v>
      </c>
      <c r="F272" s="47">
        <v>6</v>
      </c>
      <c r="G272" s="47">
        <v>7</v>
      </c>
      <c r="H272" s="47">
        <v>8</v>
      </c>
      <c r="I272" s="47">
        <v>9</v>
      </c>
      <c r="J272" s="47">
        <v>10</v>
      </c>
      <c r="K272" s="47">
        <v>11</v>
      </c>
      <c r="L272" s="47">
        <v>12</v>
      </c>
      <c r="M272" s="47">
        <v>13</v>
      </c>
      <c r="N272" s="47">
        <v>14</v>
      </c>
      <c r="O272" s="47">
        <v>15</v>
      </c>
    </row>
    <row r="273" spans="1:15" ht="41.25" customHeight="1" x14ac:dyDescent="0.2">
      <c r="A273" s="47" t="str">
        <f t="shared" ref="A273:F273" si="35">A266</f>
        <v>804200О.99.0.ББ52АЖ48000</v>
      </c>
      <c r="B273" s="47" t="str">
        <f t="shared" si="35"/>
        <v>010 не указано</v>
      </c>
      <c r="C273" s="47" t="str">
        <f t="shared" si="35"/>
        <v>003 не указано</v>
      </c>
      <c r="D273" s="47" t="str">
        <f t="shared" si="35"/>
        <v>007 не указано</v>
      </c>
      <c r="E273" s="47" t="str">
        <f t="shared" si="35"/>
        <v>01 Очная</v>
      </c>
      <c r="F273" s="47" t="str">
        <f t="shared" si="35"/>
        <v>-</v>
      </c>
      <c r="G273" s="17" t="s">
        <v>85</v>
      </c>
      <c r="H273" s="17" t="s">
        <v>86</v>
      </c>
      <c r="I273" s="17">
        <v>792</v>
      </c>
      <c r="J273" s="76">
        <v>102</v>
      </c>
      <c r="K273" s="76">
        <f>J273</f>
        <v>102</v>
      </c>
      <c r="L273" s="76">
        <f>K273</f>
        <v>102</v>
      </c>
      <c r="M273" s="76" t="s">
        <v>23</v>
      </c>
      <c r="N273" s="76" t="str">
        <f>M273</f>
        <v>-</v>
      </c>
      <c r="O273" s="76" t="str">
        <f>N273</f>
        <v>-</v>
      </c>
    </row>
    <row r="274" spans="1:15" ht="45" x14ac:dyDescent="0.2">
      <c r="A274" s="113" t="s">
        <v>87</v>
      </c>
      <c r="B274" s="114"/>
      <c r="C274" s="114"/>
      <c r="D274" s="114"/>
      <c r="E274" s="114"/>
      <c r="F274" s="115"/>
      <c r="G274" s="17" t="s">
        <v>123</v>
      </c>
      <c r="H274" s="17" t="s">
        <v>122</v>
      </c>
      <c r="I274" s="17">
        <v>539</v>
      </c>
      <c r="J274" s="74">
        <v>846</v>
      </c>
      <c r="K274" s="78">
        <f>J274</f>
        <v>846</v>
      </c>
      <c r="L274" s="78">
        <f>J274</f>
        <v>846</v>
      </c>
      <c r="M274" s="76" t="s">
        <v>23</v>
      </c>
      <c r="N274" s="76" t="str">
        <f t="shared" ref="N274:O274" si="36">M274</f>
        <v>-</v>
      </c>
      <c r="O274" s="76" t="str">
        <f t="shared" si="36"/>
        <v>-</v>
      </c>
    </row>
    <row r="275" spans="1:15" x14ac:dyDescent="0.2">
      <c r="A275" s="119" t="s">
        <v>88</v>
      </c>
      <c r="B275" s="119"/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</row>
    <row r="276" spans="1:15" x14ac:dyDescent="0.2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</row>
    <row r="277" spans="1:15" x14ac:dyDescent="0.2">
      <c r="A277" s="52" t="s">
        <v>32</v>
      </c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</row>
    <row r="278" spans="1:15" x14ac:dyDescent="0.2">
      <c r="A278" s="108" t="s">
        <v>33</v>
      </c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</row>
    <row r="279" spans="1:15" x14ac:dyDescent="0.2">
      <c r="A279" s="49" t="s">
        <v>34</v>
      </c>
      <c r="B279" s="49" t="s">
        <v>35</v>
      </c>
      <c r="C279" s="49" t="s">
        <v>36</v>
      </c>
      <c r="D279" s="49" t="s">
        <v>37</v>
      </c>
      <c r="E279" s="108" t="s">
        <v>38</v>
      </c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</row>
    <row r="280" spans="1:15" x14ac:dyDescent="0.2">
      <c r="A280" s="49">
        <v>1</v>
      </c>
      <c r="B280" s="49">
        <v>2</v>
      </c>
      <c r="C280" s="49">
        <v>3</v>
      </c>
      <c r="D280" s="49">
        <v>4</v>
      </c>
      <c r="E280" s="109">
        <v>5</v>
      </c>
      <c r="F280" s="110"/>
      <c r="G280" s="110"/>
      <c r="H280" s="110"/>
      <c r="I280" s="110"/>
      <c r="J280" s="110"/>
      <c r="K280" s="110"/>
      <c r="L280" s="110"/>
      <c r="M280" s="110"/>
      <c r="N280" s="110"/>
      <c r="O280" s="111"/>
    </row>
    <row r="281" spans="1:15" x14ac:dyDescent="0.2">
      <c r="A281" s="49"/>
      <c r="B281" s="49"/>
      <c r="C281" s="49"/>
      <c r="D281" s="49"/>
      <c r="E281" s="109"/>
      <c r="F281" s="110"/>
      <c r="G281" s="110"/>
      <c r="H281" s="110"/>
      <c r="I281" s="110"/>
      <c r="J281" s="110"/>
      <c r="K281" s="110"/>
      <c r="L281" s="110"/>
      <c r="M281" s="110"/>
      <c r="N281" s="110"/>
      <c r="O281" s="111"/>
    </row>
    <row r="282" spans="1:15" x14ac:dyDescent="0.2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</row>
    <row r="283" spans="1:15" ht="15" x14ac:dyDescent="0.25">
      <c r="A283" s="48" t="s">
        <v>39</v>
      </c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52"/>
      <c r="M283" s="52"/>
      <c r="N283" s="52"/>
      <c r="O283" s="52"/>
    </row>
    <row r="284" spans="1:15" ht="15" x14ac:dyDescent="0.25">
      <c r="A284" s="48" t="s">
        <v>40</v>
      </c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52"/>
      <c r="M284" s="52"/>
      <c r="N284" s="52"/>
      <c r="O284" s="52"/>
    </row>
    <row r="285" spans="1:15" x14ac:dyDescent="0.2">
      <c r="A285" s="112" t="s">
        <v>41</v>
      </c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52"/>
      <c r="M285" s="52"/>
      <c r="N285" s="52"/>
      <c r="O285" s="52"/>
    </row>
    <row r="286" spans="1:15" x14ac:dyDescent="0.2">
      <c r="A286" s="112" t="s">
        <v>42</v>
      </c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52"/>
      <c r="M286" s="52"/>
      <c r="N286" s="52"/>
      <c r="O286" s="52"/>
    </row>
    <row r="287" spans="1:15" ht="26.25" customHeight="1" x14ac:dyDescent="0.2">
      <c r="A287" s="101" t="s">
        <v>128</v>
      </c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</row>
    <row r="288" spans="1:15" ht="15" x14ac:dyDescent="0.25">
      <c r="A288" s="102" t="s">
        <v>130</v>
      </c>
      <c r="B288" s="102"/>
      <c r="C288" s="102"/>
      <c r="D288" s="19"/>
      <c r="E288" s="19"/>
      <c r="F288" s="19"/>
      <c r="G288" s="19"/>
      <c r="H288" s="19"/>
      <c r="I288" s="19"/>
      <c r="J288" s="19"/>
      <c r="K288" s="19"/>
      <c r="L288" s="52"/>
      <c r="M288" s="52"/>
      <c r="N288" s="52"/>
      <c r="O288" s="52"/>
    </row>
    <row r="289" spans="1:15" ht="15" x14ac:dyDescent="0.25">
      <c r="A289" s="102" t="s">
        <v>129</v>
      </c>
      <c r="B289" s="102"/>
      <c r="C289" s="102"/>
      <c r="D289" s="102"/>
      <c r="E289" s="102"/>
      <c r="F289" s="102"/>
      <c r="G289" s="19"/>
      <c r="H289" s="19"/>
      <c r="I289" s="19"/>
      <c r="J289" s="19"/>
      <c r="K289" s="19"/>
      <c r="L289" s="52"/>
      <c r="M289" s="52"/>
      <c r="N289" s="52"/>
      <c r="O289" s="52"/>
    </row>
    <row r="290" spans="1:15" ht="15" x14ac:dyDescent="0.25">
      <c r="A290" s="48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52"/>
      <c r="M290" s="52"/>
      <c r="N290" s="52"/>
      <c r="O290" s="52"/>
    </row>
    <row r="291" spans="1:15" ht="15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52"/>
      <c r="M291" s="52"/>
      <c r="N291" s="52"/>
      <c r="O291" s="52"/>
    </row>
    <row r="292" spans="1:15" ht="15" x14ac:dyDescent="0.25">
      <c r="A292" s="48" t="s">
        <v>43</v>
      </c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52"/>
      <c r="M292" s="52"/>
      <c r="N292" s="52"/>
      <c r="O292" s="52"/>
    </row>
    <row r="293" spans="1:15" x14ac:dyDescent="0.2">
      <c r="A293" s="97" t="s">
        <v>44</v>
      </c>
      <c r="B293" s="97"/>
      <c r="C293" s="97"/>
      <c r="D293" s="97" t="s">
        <v>45</v>
      </c>
      <c r="E293" s="97"/>
      <c r="F293" s="97"/>
      <c r="G293" s="97"/>
      <c r="H293" s="97"/>
      <c r="I293" s="97"/>
      <c r="J293" s="97"/>
      <c r="K293" s="97" t="s">
        <v>46</v>
      </c>
      <c r="L293" s="97"/>
      <c r="M293" s="97"/>
      <c r="N293" s="97"/>
      <c r="O293" s="97"/>
    </row>
    <row r="294" spans="1:15" x14ac:dyDescent="0.2">
      <c r="A294" s="98">
        <v>1</v>
      </c>
      <c r="B294" s="98"/>
      <c r="C294" s="98"/>
      <c r="D294" s="98">
        <v>2</v>
      </c>
      <c r="E294" s="98"/>
      <c r="F294" s="98"/>
      <c r="G294" s="98"/>
      <c r="H294" s="98"/>
      <c r="I294" s="98"/>
      <c r="J294" s="98"/>
      <c r="K294" s="98">
        <v>3</v>
      </c>
      <c r="L294" s="98"/>
      <c r="M294" s="98"/>
      <c r="N294" s="98"/>
      <c r="O294" s="98"/>
    </row>
    <row r="295" spans="1:15" x14ac:dyDescent="0.2">
      <c r="A295" s="97" t="s">
        <v>47</v>
      </c>
      <c r="B295" s="97"/>
      <c r="C295" s="97"/>
      <c r="D295" s="97" t="s">
        <v>54</v>
      </c>
      <c r="E295" s="97"/>
      <c r="F295" s="97"/>
      <c r="G295" s="97"/>
      <c r="H295" s="97"/>
      <c r="I295" s="97"/>
      <c r="J295" s="97"/>
      <c r="K295" s="97" t="s">
        <v>48</v>
      </c>
      <c r="L295" s="97"/>
      <c r="M295" s="97"/>
      <c r="N295" s="97"/>
      <c r="O295" s="97"/>
    </row>
    <row r="296" spans="1:15" x14ac:dyDescent="0.2">
      <c r="A296" s="97" t="s">
        <v>52</v>
      </c>
      <c r="B296" s="97"/>
      <c r="C296" s="97"/>
      <c r="D296" s="97"/>
      <c r="E296" s="97"/>
      <c r="F296" s="97"/>
      <c r="G296" s="97"/>
      <c r="H296" s="97"/>
      <c r="I296" s="97"/>
      <c r="J296" s="97"/>
      <c r="K296" s="97" t="s">
        <v>49</v>
      </c>
      <c r="L296" s="97"/>
      <c r="M296" s="97"/>
      <c r="N296" s="97"/>
      <c r="O296" s="97"/>
    </row>
    <row r="297" spans="1:15" x14ac:dyDescent="0.2">
      <c r="A297" s="97" t="s">
        <v>53</v>
      </c>
      <c r="B297" s="97"/>
      <c r="C297" s="97"/>
      <c r="D297" s="97" t="s">
        <v>50</v>
      </c>
      <c r="E297" s="97"/>
      <c r="F297" s="97"/>
      <c r="G297" s="97"/>
      <c r="H297" s="97"/>
      <c r="I297" s="97"/>
      <c r="J297" s="97"/>
      <c r="K297" s="97" t="s">
        <v>51</v>
      </c>
      <c r="L297" s="97"/>
      <c r="M297" s="97"/>
      <c r="N297" s="97"/>
      <c r="O297" s="97"/>
    </row>
    <row r="298" spans="1:15" x14ac:dyDescent="0.2">
      <c r="A298" s="54"/>
    </row>
    <row r="299" spans="1:15" x14ac:dyDescent="0.2">
      <c r="J299" s="13" t="s">
        <v>172</v>
      </c>
    </row>
    <row r="300" spans="1:15" s="81" customFormat="1" x14ac:dyDescent="0.2">
      <c r="A300" s="104" t="s">
        <v>167</v>
      </c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</row>
    <row r="301" spans="1:15" s="81" customFormat="1" x14ac:dyDescent="0.2">
      <c r="A301" s="79"/>
      <c r="B301" s="79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</row>
    <row r="302" spans="1:15" s="81" customFormat="1" x14ac:dyDescent="0.2">
      <c r="A302" s="105" t="s">
        <v>81</v>
      </c>
      <c r="B302" s="105"/>
      <c r="C302" s="105"/>
      <c r="D302" s="130" t="s">
        <v>168</v>
      </c>
      <c r="E302" s="130"/>
      <c r="F302" s="130"/>
      <c r="G302" s="130"/>
      <c r="H302" s="130"/>
      <c r="I302" s="130"/>
      <c r="J302" s="130"/>
      <c r="K302" s="130"/>
      <c r="L302" s="130"/>
      <c r="N302" s="15" t="s">
        <v>9</v>
      </c>
      <c r="O302" s="99" t="s">
        <v>118</v>
      </c>
    </row>
    <row r="303" spans="1:15" s="81" customFormat="1" x14ac:dyDescent="0.2">
      <c r="A303" s="107"/>
      <c r="B303" s="107"/>
      <c r="C303" s="107"/>
      <c r="N303" s="15" t="s">
        <v>10</v>
      </c>
      <c r="O303" s="106"/>
    </row>
    <row r="304" spans="1:15" s="81" customFormat="1" x14ac:dyDescent="0.2">
      <c r="A304" s="107" t="s">
        <v>11</v>
      </c>
      <c r="B304" s="107"/>
      <c r="D304" s="80" t="s">
        <v>91</v>
      </c>
      <c r="N304" s="15" t="s">
        <v>12</v>
      </c>
      <c r="O304" s="100"/>
    </row>
    <row r="305" spans="1:15" s="81" customFormat="1" x14ac:dyDescent="0.2">
      <c r="A305" s="101" t="s">
        <v>82</v>
      </c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</row>
    <row r="306" spans="1:15" s="81" customFormat="1" x14ac:dyDescent="0.2">
      <c r="A306" s="102" t="s">
        <v>13</v>
      </c>
      <c r="B306" s="102"/>
      <c r="C306" s="102"/>
      <c r="D306" s="103"/>
      <c r="E306" s="103"/>
    </row>
    <row r="307" spans="1:15" s="81" customFormat="1" ht="35.25" customHeight="1" x14ac:dyDescent="0.2">
      <c r="A307" s="97" t="s">
        <v>14</v>
      </c>
      <c r="B307" s="97" t="s">
        <v>15</v>
      </c>
      <c r="C307" s="97"/>
      <c r="D307" s="97"/>
      <c r="E307" s="97" t="s">
        <v>16</v>
      </c>
      <c r="F307" s="97"/>
      <c r="G307" s="97" t="s">
        <v>28</v>
      </c>
      <c r="H307" s="97"/>
      <c r="I307" s="97"/>
      <c r="J307" s="97"/>
      <c r="K307" s="97"/>
      <c r="L307" s="97"/>
      <c r="M307" s="97" t="s">
        <v>29</v>
      </c>
      <c r="N307" s="97"/>
      <c r="O307" s="97"/>
    </row>
    <row r="308" spans="1:15" s="81" customFormat="1" ht="22.5" customHeight="1" x14ac:dyDescent="0.2">
      <c r="A308" s="97"/>
      <c r="B308" s="99" t="s">
        <v>17</v>
      </c>
      <c r="C308" s="99" t="s">
        <v>18</v>
      </c>
      <c r="D308" s="99" t="s">
        <v>20</v>
      </c>
      <c r="E308" s="99" t="s">
        <v>19</v>
      </c>
      <c r="F308" s="99" t="s">
        <v>20</v>
      </c>
      <c r="G308" s="97" t="s">
        <v>20</v>
      </c>
      <c r="H308" s="97"/>
      <c r="I308" s="97"/>
      <c r="J308" s="97"/>
      <c r="K308" s="97" t="s">
        <v>27</v>
      </c>
      <c r="L308" s="97"/>
      <c r="M308" s="99" t="s">
        <v>186</v>
      </c>
      <c r="N308" s="99" t="s">
        <v>187</v>
      </c>
      <c r="O308" s="99" t="s">
        <v>188</v>
      </c>
    </row>
    <row r="309" spans="1:15" s="81" customFormat="1" ht="41.25" customHeight="1" x14ac:dyDescent="0.2">
      <c r="A309" s="97"/>
      <c r="B309" s="100"/>
      <c r="C309" s="100"/>
      <c r="D309" s="100"/>
      <c r="E309" s="100"/>
      <c r="F309" s="100"/>
      <c r="G309" s="97"/>
      <c r="H309" s="97"/>
      <c r="I309" s="97"/>
      <c r="J309" s="97"/>
      <c r="K309" s="76" t="s">
        <v>21</v>
      </c>
      <c r="L309" s="76" t="s">
        <v>22</v>
      </c>
      <c r="M309" s="100"/>
      <c r="N309" s="100"/>
      <c r="O309" s="100"/>
    </row>
    <row r="310" spans="1:15" s="81" customFormat="1" x14ac:dyDescent="0.2">
      <c r="A310" s="76">
        <v>1</v>
      </c>
      <c r="B310" s="76">
        <v>2</v>
      </c>
      <c r="C310" s="76">
        <v>3</v>
      </c>
      <c r="D310" s="76">
        <v>4</v>
      </c>
      <c r="E310" s="76">
        <v>5</v>
      </c>
      <c r="F310" s="76">
        <v>6</v>
      </c>
      <c r="G310" s="97">
        <v>7</v>
      </c>
      <c r="H310" s="97"/>
      <c r="I310" s="97"/>
      <c r="J310" s="97"/>
      <c r="K310" s="76">
        <v>8</v>
      </c>
      <c r="L310" s="76">
        <v>9</v>
      </c>
      <c r="M310" s="76">
        <v>10</v>
      </c>
      <c r="N310" s="76">
        <v>11</v>
      </c>
      <c r="O310" s="76">
        <v>12</v>
      </c>
    </row>
    <row r="311" spans="1:15" s="81" customFormat="1" ht="85.5" customHeight="1" x14ac:dyDescent="0.2">
      <c r="A311" s="76" t="s">
        <v>169</v>
      </c>
      <c r="B311" s="57" t="s">
        <v>120</v>
      </c>
      <c r="C311" s="57" t="s">
        <v>83</v>
      </c>
      <c r="D311" s="57" t="s">
        <v>173</v>
      </c>
      <c r="E311" s="57" t="s">
        <v>84</v>
      </c>
      <c r="F311" s="57" t="s">
        <v>23</v>
      </c>
      <c r="G311" s="97" t="s">
        <v>170</v>
      </c>
      <c r="H311" s="97"/>
      <c r="I311" s="97"/>
      <c r="J311" s="97"/>
      <c r="K311" s="76" t="s">
        <v>25</v>
      </c>
      <c r="L311" s="76">
        <v>744</v>
      </c>
      <c r="M311" s="76">
        <v>100</v>
      </c>
      <c r="N311" s="76">
        <v>100</v>
      </c>
      <c r="O311" s="76">
        <v>100</v>
      </c>
    </row>
    <row r="312" spans="1:15" s="81" customFormat="1" x14ac:dyDescent="0.2">
      <c r="A312" s="119" t="s">
        <v>171</v>
      </c>
      <c r="B312" s="119"/>
      <c r="C312" s="119"/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</row>
    <row r="313" spans="1:15" s="81" customFormat="1" x14ac:dyDescent="0.2">
      <c r="A313" s="77" t="s">
        <v>26</v>
      </c>
    </row>
    <row r="314" spans="1:15" s="81" customFormat="1" ht="37.5" customHeight="1" x14ac:dyDescent="0.2">
      <c r="A314" s="97" t="s">
        <v>14</v>
      </c>
      <c r="B314" s="97" t="s">
        <v>15</v>
      </c>
      <c r="C314" s="97"/>
      <c r="D314" s="97"/>
      <c r="E314" s="97" t="s">
        <v>16</v>
      </c>
      <c r="F314" s="97"/>
      <c r="G314" s="97" t="s">
        <v>63</v>
      </c>
      <c r="H314" s="97"/>
      <c r="I314" s="97"/>
      <c r="J314" s="97" t="s">
        <v>30</v>
      </c>
      <c r="K314" s="97"/>
      <c r="L314" s="97"/>
      <c r="M314" s="97" t="s">
        <v>31</v>
      </c>
      <c r="N314" s="97"/>
      <c r="O314" s="97"/>
    </row>
    <row r="315" spans="1:15" s="81" customFormat="1" ht="30" customHeight="1" x14ac:dyDescent="0.2">
      <c r="A315" s="97"/>
      <c r="B315" s="97" t="str">
        <f>B308</f>
        <v>Категория потребителей</v>
      </c>
      <c r="C315" s="97" t="str">
        <f>C308</f>
        <v>Возраст обучающихся</v>
      </c>
      <c r="D315" s="97" t="str">
        <f>D308</f>
        <v>(наименование показателя)</v>
      </c>
      <c r="E315" s="97" t="str">
        <f>E308</f>
        <v>Формы образования и формы реализации образовательных программ</v>
      </c>
      <c r="F315" s="97" t="str">
        <f>F308</f>
        <v>(наименование показателя)</v>
      </c>
      <c r="G315" s="97" t="s">
        <v>20</v>
      </c>
      <c r="H315" s="97" t="s">
        <v>27</v>
      </c>
      <c r="I315" s="97"/>
      <c r="J315" s="97" t="str">
        <f>M308</f>
        <v>2023 (очередной финансовый год)</v>
      </c>
      <c r="K315" s="97" t="str">
        <f>N308</f>
        <v>2024 (1-й год планового периода)</v>
      </c>
      <c r="L315" s="97" t="str">
        <f>O308</f>
        <v>2025 (2-й год планового периода)</v>
      </c>
      <c r="M315" s="97" t="str">
        <f>J315</f>
        <v>2023 (очередной финансовый год)</v>
      </c>
      <c r="N315" s="97" t="str">
        <f t="shared" ref="N315:O315" si="37">K315</f>
        <v>2024 (1-й год планового периода)</v>
      </c>
      <c r="O315" s="97" t="str">
        <f t="shared" si="37"/>
        <v>2025 (2-й год планового периода)</v>
      </c>
    </row>
    <row r="316" spans="1:15" s="81" customFormat="1" ht="32.25" customHeight="1" x14ac:dyDescent="0.2">
      <c r="A316" s="97"/>
      <c r="B316" s="97"/>
      <c r="C316" s="97"/>
      <c r="D316" s="97"/>
      <c r="E316" s="97"/>
      <c r="F316" s="97"/>
      <c r="G316" s="97"/>
      <c r="H316" s="76" t="s">
        <v>21</v>
      </c>
      <c r="I316" s="76" t="s">
        <v>22</v>
      </c>
      <c r="J316" s="97"/>
      <c r="K316" s="97"/>
      <c r="L316" s="97"/>
      <c r="M316" s="97"/>
      <c r="N316" s="97"/>
      <c r="O316" s="97"/>
    </row>
    <row r="317" spans="1:15" s="81" customFormat="1" x14ac:dyDescent="0.2">
      <c r="A317" s="76">
        <v>1</v>
      </c>
      <c r="B317" s="76">
        <v>2</v>
      </c>
      <c r="C317" s="76">
        <v>3</v>
      </c>
      <c r="D317" s="76">
        <v>4</v>
      </c>
      <c r="E317" s="76">
        <v>5</v>
      </c>
      <c r="F317" s="76">
        <v>6</v>
      </c>
      <c r="G317" s="76">
        <v>7</v>
      </c>
      <c r="H317" s="76">
        <v>8</v>
      </c>
      <c r="I317" s="76">
        <v>9</v>
      </c>
      <c r="J317" s="76">
        <v>10</v>
      </c>
      <c r="K317" s="76">
        <v>11</v>
      </c>
      <c r="L317" s="76">
        <v>12</v>
      </c>
      <c r="M317" s="76">
        <v>13</v>
      </c>
      <c r="N317" s="76">
        <v>14</v>
      </c>
      <c r="O317" s="76">
        <v>15</v>
      </c>
    </row>
    <row r="318" spans="1:15" s="81" customFormat="1" ht="33.75" customHeight="1" x14ac:dyDescent="0.2">
      <c r="A318" s="76" t="str">
        <f>A311</f>
        <v>804200О.99.0.ББ52АЖ00000</v>
      </c>
      <c r="B318" s="76" t="str">
        <f t="shared" ref="B318:E318" si="38">B311</f>
        <v>010 не указано</v>
      </c>
      <c r="C318" s="76" t="str">
        <f t="shared" si="38"/>
        <v>003 не указано</v>
      </c>
      <c r="D318" s="57" t="s">
        <v>173</v>
      </c>
      <c r="E318" s="76" t="str">
        <f t="shared" si="38"/>
        <v>01 Очная</v>
      </c>
      <c r="F318" s="76" t="s">
        <v>23</v>
      </c>
      <c r="G318" s="17" t="s">
        <v>85</v>
      </c>
      <c r="H318" s="17" t="s">
        <v>86</v>
      </c>
      <c r="I318" s="93">
        <v>792</v>
      </c>
      <c r="J318" s="76">
        <v>8</v>
      </c>
      <c r="K318" s="76">
        <f>J318</f>
        <v>8</v>
      </c>
      <c r="L318" s="76">
        <f>K318</f>
        <v>8</v>
      </c>
      <c r="M318" s="76" t="s">
        <v>23</v>
      </c>
      <c r="N318" s="76" t="str">
        <f>M318</f>
        <v>-</v>
      </c>
      <c r="O318" s="76" t="str">
        <f>N318</f>
        <v>-</v>
      </c>
    </row>
    <row r="319" spans="1:15" s="81" customFormat="1" ht="52.5" customHeight="1" x14ac:dyDescent="0.2">
      <c r="A319" s="131" t="s">
        <v>87</v>
      </c>
      <c r="B319" s="132"/>
      <c r="C319" s="132"/>
      <c r="D319" s="132"/>
      <c r="E319" s="132"/>
      <c r="F319" s="133"/>
      <c r="G319" s="17" t="s">
        <v>123</v>
      </c>
      <c r="H319" s="17" t="s">
        <v>122</v>
      </c>
      <c r="I319" s="93">
        <v>539</v>
      </c>
      <c r="J319" s="78">
        <v>576</v>
      </c>
      <c r="K319" s="78">
        <f>J319</f>
        <v>576</v>
      </c>
      <c r="L319" s="78">
        <f>K319</f>
        <v>576</v>
      </c>
      <c r="M319" s="76" t="s">
        <v>23</v>
      </c>
      <c r="N319" s="76" t="str">
        <f t="shared" ref="N319:O319" si="39">M319</f>
        <v>-</v>
      </c>
      <c r="O319" s="76" t="str">
        <f t="shared" si="39"/>
        <v>-</v>
      </c>
    </row>
    <row r="320" spans="1:15" s="81" customFormat="1" x14ac:dyDescent="0.2">
      <c r="A320" s="119" t="s">
        <v>171</v>
      </c>
      <c r="B320" s="119"/>
      <c r="C320" s="119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</row>
    <row r="321" spans="1:15" s="81" customFormat="1" x14ac:dyDescent="0.2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</row>
    <row r="322" spans="1:15" s="81" customFormat="1" x14ac:dyDescent="0.2">
      <c r="A322" s="81" t="s">
        <v>32</v>
      </c>
      <c r="L322" s="81" t="s">
        <v>172</v>
      </c>
    </row>
    <row r="323" spans="1:15" s="81" customFormat="1" x14ac:dyDescent="0.2">
      <c r="A323" s="108" t="s">
        <v>33</v>
      </c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</row>
    <row r="324" spans="1:15" s="81" customFormat="1" x14ac:dyDescent="0.2">
      <c r="A324" s="75" t="s">
        <v>34</v>
      </c>
      <c r="B324" s="75" t="s">
        <v>35</v>
      </c>
      <c r="C324" s="75" t="s">
        <v>36</v>
      </c>
      <c r="D324" s="75" t="s">
        <v>37</v>
      </c>
      <c r="E324" s="108" t="s">
        <v>38</v>
      </c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</row>
    <row r="325" spans="1:15" s="81" customFormat="1" x14ac:dyDescent="0.2">
      <c r="A325" s="75">
        <v>1</v>
      </c>
      <c r="B325" s="75">
        <v>2</v>
      </c>
      <c r="C325" s="75">
        <v>3</v>
      </c>
      <c r="D325" s="75">
        <v>4</v>
      </c>
      <c r="E325" s="109">
        <v>5</v>
      </c>
      <c r="F325" s="110"/>
      <c r="G325" s="110"/>
      <c r="H325" s="110"/>
      <c r="I325" s="110"/>
      <c r="J325" s="110"/>
      <c r="K325" s="110"/>
      <c r="L325" s="110"/>
      <c r="M325" s="110"/>
      <c r="N325" s="110"/>
      <c r="O325" s="111"/>
    </row>
    <row r="326" spans="1:15" s="81" customFormat="1" x14ac:dyDescent="0.2">
      <c r="A326" s="75"/>
      <c r="B326" s="75"/>
      <c r="C326" s="75"/>
      <c r="D326" s="75"/>
      <c r="E326" s="109"/>
      <c r="F326" s="110"/>
      <c r="G326" s="110"/>
      <c r="H326" s="110"/>
      <c r="I326" s="110"/>
      <c r="J326" s="110"/>
      <c r="K326" s="110"/>
      <c r="L326" s="110"/>
      <c r="M326" s="110"/>
      <c r="N326" s="110"/>
      <c r="O326" s="111"/>
    </row>
    <row r="327" spans="1:15" s="81" customFormat="1" x14ac:dyDescent="0.2"/>
    <row r="328" spans="1:15" s="81" customFormat="1" ht="15" x14ac:dyDescent="0.25">
      <c r="A328" s="77" t="s">
        <v>39</v>
      </c>
      <c r="B328" s="19"/>
      <c r="C328" s="19"/>
      <c r="D328" s="19"/>
      <c r="E328" s="19"/>
      <c r="F328" s="19"/>
      <c r="G328" s="19"/>
      <c r="H328" s="19"/>
      <c r="I328" s="19"/>
      <c r="J328" s="19"/>
      <c r="K328" s="19"/>
    </row>
    <row r="329" spans="1:15" s="81" customFormat="1" ht="15" x14ac:dyDescent="0.25">
      <c r="A329" s="77" t="s">
        <v>40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 t="s">
        <v>172</v>
      </c>
    </row>
    <row r="330" spans="1:15" s="81" customFormat="1" x14ac:dyDescent="0.2">
      <c r="A330" s="112" t="s">
        <v>41</v>
      </c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</row>
    <row r="331" spans="1:15" s="81" customFormat="1" x14ac:dyDescent="0.2">
      <c r="A331" s="112" t="s">
        <v>42</v>
      </c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</row>
    <row r="332" spans="1:15" s="81" customFormat="1" ht="27" customHeight="1" x14ac:dyDescent="0.2">
      <c r="A332" s="101" t="s">
        <v>128</v>
      </c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</row>
    <row r="333" spans="1:15" s="81" customFormat="1" ht="15" x14ac:dyDescent="0.25">
      <c r="A333" s="102" t="s">
        <v>130</v>
      </c>
      <c r="B333" s="102"/>
      <c r="C333" s="102"/>
      <c r="D333" s="19"/>
      <c r="E333" s="19"/>
      <c r="F333" s="19"/>
      <c r="G333" s="19"/>
      <c r="H333" s="19"/>
      <c r="I333" s="19"/>
      <c r="J333" s="19"/>
      <c r="K333" s="19"/>
    </row>
    <row r="334" spans="1:15" s="81" customFormat="1" ht="15" x14ac:dyDescent="0.25">
      <c r="A334" s="102" t="s">
        <v>129</v>
      </c>
      <c r="B334" s="102"/>
      <c r="C334" s="102"/>
      <c r="D334" s="102"/>
      <c r="E334" s="102"/>
      <c r="F334" s="102"/>
      <c r="G334" s="19"/>
      <c r="H334" s="19"/>
      <c r="I334" s="19"/>
      <c r="J334" s="19"/>
      <c r="K334" s="19"/>
    </row>
  </sheetData>
  <mergeCells count="520">
    <mergeCell ref="A333:C333"/>
    <mergeCell ref="A334:F334"/>
    <mergeCell ref="A319:F319"/>
    <mergeCell ref="A320:O320"/>
    <mergeCell ref="A323:O323"/>
    <mergeCell ref="E324:O324"/>
    <mergeCell ref="E325:O325"/>
    <mergeCell ref="E326:O326"/>
    <mergeCell ref="A330:K330"/>
    <mergeCell ref="A331:K331"/>
    <mergeCell ref="A332:O332"/>
    <mergeCell ref="G310:J310"/>
    <mergeCell ref="G311:J311"/>
    <mergeCell ref="A312:O312"/>
    <mergeCell ref="A314:A316"/>
    <mergeCell ref="B314:D314"/>
    <mergeCell ref="E314:F314"/>
    <mergeCell ref="G314:I314"/>
    <mergeCell ref="J314:L314"/>
    <mergeCell ref="M314:O314"/>
    <mergeCell ref="B315:B316"/>
    <mergeCell ref="C315:C316"/>
    <mergeCell ref="D315:D316"/>
    <mergeCell ref="E315:E316"/>
    <mergeCell ref="F315:F316"/>
    <mergeCell ref="G315:G316"/>
    <mergeCell ref="H315:I315"/>
    <mergeCell ref="J315:J316"/>
    <mergeCell ref="K315:K316"/>
    <mergeCell ref="L315:L316"/>
    <mergeCell ref="M315:M316"/>
    <mergeCell ref="N315:N316"/>
    <mergeCell ref="O315:O316"/>
    <mergeCell ref="A307:A309"/>
    <mergeCell ref="B307:D307"/>
    <mergeCell ref="E307:F307"/>
    <mergeCell ref="G307:L307"/>
    <mergeCell ref="M307:O307"/>
    <mergeCell ref="B308:B309"/>
    <mergeCell ref="C308:C309"/>
    <mergeCell ref="D308:D309"/>
    <mergeCell ref="E308:E309"/>
    <mergeCell ref="F308:F309"/>
    <mergeCell ref="G308:J309"/>
    <mergeCell ref="K308:L308"/>
    <mergeCell ref="M308:M309"/>
    <mergeCell ref="N308:N309"/>
    <mergeCell ref="O308:O309"/>
    <mergeCell ref="A300:O300"/>
    <mergeCell ref="A302:C302"/>
    <mergeCell ref="D302:L302"/>
    <mergeCell ref="O302:O304"/>
    <mergeCell ref="A303:C303"/>
    <mergeCell ref="A304:B304"/>
    <mergeCell ref="A305:L305"/>
    <mergeCell ref="A306:C306"/>
    <mergeCell ref="D306:E306"/>
    <mergeCell ref="A274:F274"/>
    <mergeCell ref="A275:O275"/>
    <mergeCell ref="A278:O278"/>
    <mergeCell ref="E279:O279"/>
    <mergeCell ref="E280:O280"/>
    <mergeCell ref="A295:C295"/>
    <mergeCell ref="D295:J296"/>
    <mergeCell ref="K295:O295"/>
    <mergeCell ref="A296:C296"/>
    <mergeCell ref="K296:O296"/>
    <mergeCell ref="E281:O281"/>
    <mergeCell ref="A285:K285"/>
    <mergeCell ref="A286:K286"/>
    <mergeCell ref="A287:O287"/>
    <mergeCell ref="A297:C297"/>
    <mergeCell ref="D297:J297"/>
    <mergeCell ref="K297:O297"/>
    <mergeCell ref="A288:C288"/>
    <mergeCell ref="A289:F289"/>
    <mergeCell ref="A293:C293"/>
    <mergeCell ref="D293:J293"/>
    <mergeCell ref="K293:O293"/>
    <mergeCell ref="A294:C294"/>
    <mergeCell ref="D294:J294"/>
    <mergeCell ref="K294:O294"/>
    <mergeCell ref="G265:J265"/>
    <mergeCell ref="G266:J266"/>
    <mergeCell ref="A267:O267"/>
    <mergeCell ref="A269:A271"/>
    <mergeCell ref="B269:D269"/>
    <mergeCell ref="E269:F269"/>
    <mergeCell ref="G269:I269"/>
    <mergeCell ref="J269:L269"/>
    <mergeCell ref="M269:O269"/>
    <mergeCell ref="B270:B271"/>
    <mergeCell ref="C270:C271"/>
    <mergeCell ref="D270:D271"/>
    <mergeCell ref="E270:E271"/>
    <mergeCell ref="F270:F271"/>
    <mergeCell ref="G270:G271"/>
    <mergeCell ref="H270:I270"/>
    <mergeCell ref="J270:J271"/>
    <mergeCell ref="K270:K271"/>
    <mergeCell ref="L270:L271"/>
    <mergeCell ref="M270:M271"/>
    <mergeCell ref="N270:N271"/>
    <mergeCell ref="O270:O271"/>
    <mergeCell ref="A262:A264"/>
    <mergeCell ref="B262:D262"/>
    <mergeCell ref="E262:F262"/>
    <mergeCell ref="G262:L262"/>
    <mergeCell ref="M262:O262"/>
    <mergeCell ref="B263:B264"/>
    <mergeCell ref="C263:C264"/>
    <mergeCell ref="D263:D264"/>
    <mergeCell ref="E263:E264"/>
    <mergeCell ref="F263:F264"/>
    <mergeCell ref="G263:J264"/>
    <mergeCell ref="K263:L263"/>
    <mergeCell ref="M263:M264"/>
    <mergeCell ref="N263:N264"/>
    <mergeCell ref="O263:O264"/>
    <mergeCell ref="A255:O255"/>
    <mergeCell ref="A257:C257"/>
    <mergeCell ref="D257:H257"/>
    <mergeCell ref="O257:O259"/>
    <mergeCell ref="A258:C258"/>
    <mergeCell ref="A259:B259"/>
    <mergeCell ref="A260:L260"/>
    <mergeCell ref="A261:C261"/>
    <mergeCell ref="D261:E261"/>
    <mergeCell ref="A253:C253"/>
    <mergeCell ref="D253:J253"/>
    <mergeCell ref="K253:O253"/>
    <mergeCell ref="A244:C244"/>
    <mergeCell ref="A245:F245"/>
    <mergeCell ref="A249:C249"/>
    <mergeCell ref="D249:J249"/>
    <mergeCell ref="K249:O249"/>
    <mergeCell ref="A250:C250"/>
    <mergeCell ref="D250:J250"/>
    <mergeCell ref="K250:O250"/>
    <mergeCell ref="A230:F230"/>
    <mergeCell ref="A231:O231"/>
    <mergeCell ref="A234:O234"/>
    <mergeCell ref="E235:O235"/>
    <mergeCell ref="E236:O236"/>
    <mergeCell ref="E237:O237"/>
    <mergeCell ref="A241:K241"/>
    <mergeCell ref="A242:K242"/>
    <mergeCell ref="A251:C251"/>
    <mergeCell ref="D251:J252"/>
    <mergeCell ref="K251:O251"/>
    <mergeCell ref="A252:C252"/>
    <mergeCell ref="K252:O252"/>
    <mergeCell ref="A243:O243"/>
    <mergeCell ref="G217:J217"/>
    <mergeCell ref="G218:J218"/>
    <mergeCell ref="A220:O220"/>
    <mergeCell ref="A222:A224"/>
    <mergeCell ref="B222:D222"/>
    <mergeCell ref="E222:F222"/>
    <mergeCell ref="G222:I222"/>
    <mergeCell ref="J222:L222"/>
    <mergeCell ref="M222:O222"/>
    <mergeCell ref="B223:B224"/>
    <mergeCell ref="C223:C224"/>
    <mergeCell ref="D223:D224"/>
    <mergeCell ref="E223:E224"/>
    <mergeCell ref="F223:F224"/>
    <mergeCell ref="G223:G224"/>
    <mergeCell ref="H223:I223"/>
    <mergeCell ref="J223:J224"/>
    <mergeCell ref="K223:K224"/>
    <mergeCell ref="L223:L224"/>
    <mergeCell ref="M223:M224"/>
    <mergeCell ref="N223:N224"/>
    <mergeCell ref="O223:O224"/>
    <mergeCell ref="G219:J219"/>
    <mergeCell ref="E136:O136"/>
    <mergeCell ref="A207:O207"/>
    <mergeCell ref="A209:C209"/>
    <mergeCell ref="O209:O211"/>
    <mergeCell ref="A210:C210"/>
    <mergeCell ref="A211:B211"/>
    <mergeCell ref="A212:L212"/>
    <mergeCell ref="A213:C213"/>
    <mergeCell ref="D213:E213"/>
    <mergeCell ref="A141:K141"/>
    <mergeCell ref="A142:K142"/>
    <mergeCell ref="A143:O143"/>
    <mergeCell ref="E137:O137"/>
    <mergeCell ref="G165:J165"/>
    <mergeCell ref="G166:J166"/>
    <mergeCell ref="G167:J167"/>
    <mergeCell ref="L173:L174"/>
    <mergeCell ref="M173:M174"/>
    <mergeCell ref="N173:N174"/>
    <mergeCell ref="O173:O174"/>
    <mergeCell ref="A180:F180"/>
    <mergeCell ref="A170:O170"/>
    <mergeCell ref="A172:A174"/>
    <mergeCell ref="G168:J168"/>
    <mergeCell ref="G115:J116"/>
    <mergeCell ref="K115:L115"/>
    <mergeCell ref="M115:M116"/>
    <mergeCell ref="A153:C153"/>
    <mergeCell ref="D153:J153"/>
    <mergeCell ref="K153:O153"/>
    <mergeCell ref="A144:C144"/>
    <mergeCell ref="A145:F145"/>
    <mergeCell ref="A149:C149"/>
    <mergeCell ref="D149:J149"/>
    <mergeCell ref="K149:O149"/>
    <mergeCell ref="A150:C150"/>
    <mergeCell ref="D150:J150"/>
    <mergeCell ref="K150:O150"/>
    <mergeCell ref="A130:F130"/>
    <mergeCell ref="A131:O131"/>
    <mergeCell ref="J123:J124"/>
    <mergeCell ref="A151:C151"/>
    <mergeCell ref="D151:J152"/>
    <mergeCell ref="K151:O151"/>
    <mergeCell ref="A152:C152"/>
    <mergeCell ref="K152:O152"/>
    <mergeCell ref="G117:J117"/>
    <mergeCell ref="E135:O135"/>
    <mergeCell ref="G119:J119"/>
    <mergeCell ref="A120:O120"/>
    <mergeCell ref="A122:A124"/>
    <mergeCell ref="B122:D122"/>
    <mergeCell ref="E122:F122"/>
    <mergeCell ref="G122:I122"/>
    <mergeCell ref="J122:L122"/>
    <mergeCell ref="M122:O122"/>
    <mergeCell ref="B123:B124"/>
    <mergeCell ref="C123:C124"/>
    <mergeCell ref="K123:K124"/>
    <mergeCell ref="L123:L124"/>
    <mergeCell ref="D123:D124"/>
    <mergeCell ref="E123:E124"/>
    <mergeCell ref="F123:F124"/>
    <mergeCell ref="G123:G124"/>
    <mergeCell ref="H123:I123"/>
    <mergeCell ref="A134:O134"/>
    <mergeCell ref="A106:O106"/>
    <mergeCell ref="N115:N116"/>
    <mergeCell ref="O115:O116"/>
    <mergeCell ref="M123:M124"/>
    <mergeCell ref="N123:N124"/>
    <mergeCell ref="O123:O124"/>
    <mergeCell ref="A109:C109"/>
    <mergeCell ref="O109:O111"/>
    <mergeCell ref="A110:C110"/>
    <mergeCell ref="A111:B111"/>
    <mergeCell ref="A112:L112"/>
    <mergeCell ref="A113:C113"/>
    <mergeCell ref="D113:E113"/>
    <mergeCell ref="A114:A116"/>
    <mergeCell ref="B114:D114"/>
    <mergeCell ref="E114:F114"/>
    <mergeCell ref="G114:L114"/>
    <mergeCell ref="M114:O114"/>
    <mergeCell ref="B115:B116"/>
    <mergeCell ref="C115:C116"/>
    <mergeCell ref="D115:D116"/>
    <mergeCell ref="E115:E116"/>
    <mergeCell ref="G118:J118"/>
    <mergeCell ref="A159:B159"/>
    <mergeCell ref="M162:O162"/>
    <mergeCell ref="B163:B164"/>
    <mergeCell ref="C163:C164"/>
    <mergeCell ref="D163:D164"/>
    <mergeCell ref="E163:E164"/>
    <mergeCell ref="F163:F164"/>
    <mergeCell ref="G163:J164"/>
    <mergeCell ref="K163:L163"/>
    <mergeCell ref="M163:M164"/>
    <mergeCell ref="N163:N164"/>
    <mergeCell ref="O163:O164"/>
    <mergeCell ref="A181:O181"/>
    <mergeCell ref="A184:O184"/>
    <mergeCell ref="E185:O185"/>
    <mergeCell ref="E186:O186"/>
    <mergeCell ref="E187:O187"/>
    <mergeCell ref="B172:D172"/>
    <mergeCell ref="E172:F172"/>
    <mergeCell ref="G172:I172"/>
    <mergeCell ref="J172:L172"/>
    <mergeCell ref="M172:O172"/>
    <mergeCell ref="B173:B174"/>
    <mergeCell ref="C173:C174"/>
    <mergeCell ref="D173:D174"/>
    <mergeCell ref="E173:E174"/>
    <mergeCell ref="F173:F174"/>
    <mergeCell ref="G173:G174"/>
    <mergeCell ref="H173:I173"/>
    <mergeCell ref="J173:J174"/>
    <mergeCell ref="K173:K174"/>
    <mergeCell ref="A195:F195"/>
    <mergeCell ref="A199:C199"/>
    <mergeCell ref="D199:J199"/>
    <mergeCell ref="K199:O199"/>
    <mergeCell ref="A200:C200"/>
    <mergeCell ref="D200:J200"/>
    <mergeCell ref="K200:O200"/>
    <mergeCell ref="A191:K191"/>
    <mergeCell ref="A192:K192"/>
    <mergeCell ref="A193:O193"/>
    <mergeCell ref="A194:C194"/>
    <mergeCell ref="A203:C203"/>
    <mergeCell ref="D203:J203"/>
    <mergeCell ref="K203:O203"/>
    <mergeCell ref="A201:C201"/>
    <mergeCell ref="D201:J202"/>
    <mergeCell ref="K201:O201"/>
    <mergeCell ref="A202:C202"/>
    <mergeCell ref="K202:O202"/>
    <mergeCell ref="A214:A216"/>
    <mergeCell ref="B214:D214"/>
    <mergeCell ref="E214:F214"/>
    <mergeCell ref="G214:L214"/>
    <mergeCell ref="M214:O214"/>
    <mergeCell ref="B215:B216"/>
    <mergeCell ref="C215:C216"/>
    <mergeCell ref="D215:D216"/>
    <mergeCell ref="E215:E216"/>
    <mergeCell ref="F215:F216"/>
    <mergeCell ref="G215:J216"/>
    <mergeCell ref="K215:L215"/>
    <mergeCell ref="M215:M216"/>
    <mergeCell ref="N215:N216"/>
    <mergeCell ref="O215:O216"/>
    <mergeCell ref="A1:O1"/>
    <mergeCell ref="A3:O3"/>
    <mergeCell ref="A5:C5"/>
    <mergeCell ref="O5:O7"/>
    <mergeCell ref="A6:C6"/>
    <mergeCell ref="A7:B7"/>
    <mergeCell ref="A8:L8"/>
    <mergeCell ref="A9:C9"/>
    <mergeCell ref="D9:E9"/>
    <mergeCell ref="A10:A12"/>
    <mergeCell ref="B10:D10"/>
    <mergeCell ref="E10:F10"/>
    <mergeCell ref="G10:L10"/>
    <mergeCell ref="M10:O10"/>
    <mergeCell ref="B11:B12"/>
    <mergeCell ref="C11:C12"/>
    <mergeCell ref="D11:D12"/>
    <mergeCell ref="E11:E12"/>
    <mergeCell ref="F11:F12"/>
    <mergeCell ref="G11:J12"/>
    <mergeCell ref="K11:L11"/>
    <mergeCell ref="M11:M12"/>
    <mergeCell ref="N11:N12"/>
    <mergeCell ref="O11:O12"/>
    <mergeCell ref="G13:J13"/>
    <mergeCell ref="G14:J14"/>
    <mergeCell ref="G15:J15"/>
    <mergeCell ref="A16:O16"/>
    <mergeCell ref="A18:A20"/>
    <mergeCell ref="B18:D18"/>
    <mergeCell ref="E18:F18"/>
    <mergeCell ref="G18:I18"/>
    <mergeCell ref="J18:L18"/>
    <mergeCell ref="M18:O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A22:A23"/>
    <mergeCell ref="B22:B23"/>
    <mergeCell ref="C22:C23"/>
    <mergeCell ref="D22:D23"/>
    <mergeCell ref="E22:E23"/>
    <mergeCell ref="F22:F23"/>
    <mergeCell ref="A24:A25"/>
    <mergeCell ref="B24:B25"/>
    <mergeCell ref="C24:C25"/>
    <mergeCell ref="D24:D25"/>
    <mergeCell ref="E24:E25"/>
    <mergeCell ref="F24:F25"/>
    <mergeCell ref="A26:F27"/>
    <mergeCell ref="A28:O28"/>
    <mergeCell ref="A31:O31"/>
    <mergeCell ref="E32:O32"/>
    <mergeCell ref="E33:O33"/>
    <mergeCell ref="E34:O34"/>
    <mergeCell ref="A38:K38"/>
    <mergeCell ref="A39:K39"/>
    <mergeCell ref="A40:O40"/>
    <mergeCell ref="A41:C41"/>
    <mergeCell ref="A42:F42"/>
    <mergeCell ref="A46:C46"/>
    <mergeCell ref="D46:J46"/>
    <mergeCell ref="K46:O46"/>
    <mergeCell ref="A47:C47"/>
    <mergeCell ref="D47:J47"/>
    <mergeCell ref="K47:O47"/>
    <mergeCell ref="A48:C48"/>
    <mergeCell ref="D48:J49"/>
    <mergeCell ref="K48:O48"/>
    <mergeCell ref="A49:C49"/>
    <mergeCell ref="K49:O49"/>
    <mergeCell ref="A50:C50"/>
    <mergeCell ref="D50:J50"/>
    <mergeCell ref="K50:O50"/>
    <mergeCell ref="A51:C51"/>
    <mergeCell ref="D51:J51"/>
    <mergeCell ref="K51:O51"/>
    <mergeCell ref="A53:O53"/>
    <mergeCell ref="A55:C55"/>
    <mergeCell ref="O55:O57"/>
    <mergeCell ref="A56:C56"/>
    <mergeCell ref="A57:B57"/>
    <mergeCell ref="A58:L58"/>
    <mergeCell ref="A59:C59"/>
    <mergeCell ref="D59:E59"/>
    <mergeCell ref="A60:A62"/>
    <mergeCell ref="B60:D60"/>
    <mergeCell ref="E60:F60"/>
    <mergeCell ref="G60:L60"/>
    <mergeCell ref="M60:O60"/>
    <mergeCell ref="B61:B62"/>
    <mergeCell ref="C61:C62"/>
    <mergeCell ref="D61:D62"/>
    <mergeCell ref="E61:E62"/>
    <mergeCell ref="F61:F62"/>
    <mergeCell ref="G61:J62"/>
    <mergeCell ref="K61:L61"/>
    <mergeCell ref="M61:M62"/>
    <mergeCell ref="N61:N62"/>
    <mergeCell ref="O61:O62"/>
    <mergeCell ref="G63:J63"/>
    <mergeCell ref="G64:J64"/>
    <mergeCell ref="G65:J65"/>
    <mergeCell ref="G66:J66"/>
    <mergeCell ref="A67:O67"/>
    <mergeCell ref="A69:A71"/>
    <mergeCell ref="B69:D69"/>
    <mergeCell ref="E69:F69"/>
    <mergeCell ref="G69:I69"/>
    <mergeCell ref="J69:L69"/>
    <mergeCell ref="M69:O69"/>
    <mergeCell ref="B70:B71"/>
    <mergeCell ref="C70:C71"/>
    <mergeCell ref="D70:D71"/>
    <mergeCell ref="E70:E71"/>
    <mergeCell ref="F70:F71"/>
    <mergeCell ref="G70:G71"/>
    <mergeCell ref="H70:I70"/>
    <mergeCell ref="J70:J71"/>
    <mergeCell ref="K70:K71"/>
    <mergeCell ref="L70:L71"/>
    <mergeCell ref="M70:M71"/>
    <mergeCell ref="N70:N71"/>
    <mergeCell ref="O70:O71"/>
    <mergeCell ref="A73:A74"/>
    <mergeCell ref="B73:B74"/>
    <mergeCell ref="C73:C74"/>
    <mergeCell ref="D73:D74"/>
    <mergeCell ref="E73:E74"/>
    <mergeCell ref="F73:F74"/>
    <mergeCell ref="A75:A76"/>
    <mergeCell ref="B75:B76"/>
    <mergeCell ref="C75:C76"/>
    <mergeCell ref="D75:D76"/>
    <mergeCell ref="E75:E76"/>
    <mergeCell ref="F75:F76"/>
    <mergeCell ref="A77:A78"/>
    <mergeCell ref="B77:B78"/>
    <mergeCell ref="C77:C78"/>
    <mergeCell ref="D77:D78"/>
    <mergeCell ref="E77:E78"/>
    <mergeCell ref="F77:F78"/>
    <mergeCell ref="A79:F80"/>
    <mergeCell ref="A81:O81"/>
    <mergeCell ref="A84:O84"/>
    <mergeCell ref="E85:O85"/>
    <mergeCell ref="E86:O86"/>
    <mergeCell ref="E87:O87"/>
    <mergeCell ref="A91:K91"/>
    <mergeCell ref="A92:K92"/>
    <mergeCell ref="A93:O93"/>
    <mergeCell ref="A94:C94"/>
    <mergeCell ref="A95:F95"/>
    <mergeCell ref="A99:C99"/>
    <mergeCell ref="D99:J99"/>
    <mergeCell ref="K99:O99"/>
    <mergeCell ref="G169:J169"/>
    <mergeCell ref="A100:C100"/>
    <mergeCell ref="D100:J100"/>
    <mergeCell ref="K100:O100"/>
    <mergeCell ref="A101:C101"/>
    <mergeCell ref="D101:J102"/>
    <mergeCell ref="K101:O101"/>
    <mergeCell ref="K102:O102"/>
    <mergeCell ref="D103:J103"/>
    <mergeCell ref="K103:O103"/>
    <mergeCell ref="A102:C102"/>
    <mergeCell ref="A103:C103"/>
    <mergeCell ref="F115:F116"/>
    <mergeCell ref="A160:L160"/>
    <mergeCell ref="A161:C161"/>
    <mergeCell ref="D161:E161"/>
    <mergeCell ref="A162:A164"/>
    <mergeCell ref="B162:D162"/>
    <mergeCell ref="E162:F162"/>
    <mergeCell ref="G162:L162"/>
    <mergeCell ref="A155:O155"/>
    <mergeCell ref="A157:C157"/>
    <mergeCell ref="O157:O159"/>
    <mergeCell ref="A158:C158"/>
  </mergeCells>
  <pageMargins left="0.7" right="0.7" top="0.75" bottom="0.75" header="0.3" footer="0.3"/>
  <pageSetup paperSize="9" scale="77" fitToHeight="0" orientation="landscape" r:id="rId1"/>
  <rowBreaks count="11" manualBreakCount="11">
    <brk id="23" max="14" man="1"/>
    <brk id="52" max="14" man="1"/>
    <brk id="81" max="14" man="1"/>
    <brk id="120" max="14" man="1"/>
    <brk id="154" max="14" man="1"/>
    <brk id="170" max="14" man="1"/>
    <brk id="195" max="14" man="1"/>
    <brk id="231" max="14" man="1"/>
    <brk id="267" max="14" man="1"/>
    <brk id="299" max="14" man="1"/>
    <brk id="32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90" zoomScaleNormal="100" zoomScaleSheetLayoutView="90" workbookViewId="0">
      <selection activeCell="O12" sqref="O12"/>
    </sheetView>
  </sheetViews>
  <sheetFormatPr defaultRowHeight="11.25" x14ac:dyDescent="0.2"/>
  <cols>
    <col min="1" max="1" width="20.28515625" style="13" customWidth="1"/>
    <col min="2" max="2" width="13" style="13" customWidth="1"/>
    <col min="3" max="3" width="18" style="13" customWidth="1"/>
    <col min="4" max="4" width="11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 x14ac:dyDescent="0.2">
      <c r="A1" s="123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x14ac:dyDescent="0.2">
      <c r="A2" s="43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x14ac:dyDescent="0.2">
      <c r="A3" s="104" t="s">
        <v>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1.25" customHeight="1" x14ac:dyDescent="0.2">
      <c r="A4" s="105" t="s">
        <v>107</v>
      </c>
      <c r="B4" s="105"/>
      <c r="C4" s="105"/>
      <c r="D4" s="140" t="s">
        <v>166</v>
      </c>
      <c r="E4" s="140"/>
      <c r="F4" s="140"/>
      <c r="G4" s="140"/>
      <c r="H4" s="140"/>
      <c r="I4" s="140"/>
      <c r="J4" s="140"/>
      <c r="K4" s="140"/>
      <c r="L4" s="140"/>
      <c r="M4" s="45"/>
      <c r="N4" s="15" t="s">
        <v>9</v>
      </c>
      <c r="O4" s="99" t="s">
        <v>108</v>
      </c>
    </row>
    <row r="5" spans="1:15" x14ac:dyDescent="0.2">
      <c r="A5" s="107"/>
      <c r="B5" s="107"/>
      <c r="C5" s="107"/>
      <c r="D5" s="141"/>
      <c r="E5" s="141"/>
      <c r="F5" s="141"/>
      <c r="G5" s="141"/>
      <c r="H5" s="141"/>
      <c r="I5" s="141"/>
      <c r="J5" s="141"/>
      <c r="K5" s="141"/>
      <c r="L5" s="141"/>
      <c r="M5" s="45"/>
      <c r="N5" s="15" t="s">
        <v>10</v>
      </c>
      <c r="O5" s="106"/>
    </row>
    <row r="6" spans="1:15" x14ac:dyDescent="0.2">
      <c r="A6" s="107" t="s">
        <v>89</v>
      </c>
      <c r="B6" s="107"/>
      <c r="C6" s="45"/>
      <c r="D6" s="46" t="s">
        <v>109</v>
      </c>
      <c r="E6" s="45"/>
      <c r="F6" s="45"/>
      <c r="G6" s="45"/>
      <c r="H6" s="45"/>
      <c r="I6" s="45"/>
      <c r="J6" s="45"/>
      <c r="K6" s="45"/>
      <c r="L6" s="45"/>
      <c r="M6" s="45"/>
      <c r="N6" s="15" t="s">
        <v>12</v>
      </c>
      <c r="O6" s="100"/>
    </row>
    <row r="7" spans="1:15" ht="11.25" customHeight="1" x14ac:dyDescent="0.2">
      <c r="A7" s="101" t="s">
        <v>56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45"/>
      <c r="M7" s="45"/>
      <c r="N7" s="45"/>
      <c r="O7" s="45"/>
    </row>
    <row r="8" spans="1:15" x14ac:dyDescent="0.2">
      <c r="A8" s="102" t="s">
        <v>57</v>
      </c>
      <c r="B8" s="102"/>
      <c r="C8" s="102"/>
      <c r="D8" s="103"/>
      <c r="E8" s="103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 ht="42" customHeight="1" x14ac:dyDescent="0.2">
      <c r="A9" s="97" t="s">
        <v>14</v>
      </c>
      <c r="B9" s="97" t="s">
        <v>58</v>
      </c>
      <c r="C9" s="97"/>
      <c r="D9" s="97"/>
      <c r="E9" s="97" t="s">
        <v>59</v>
      </c>
      <c r="F9" s="97"/>
      <c r="G9" s="97" t="s">
        <v>60</v>
      </c>
      <c r="H9" s="97"/>
      <c r="I9" s="97"/>
      <c r="J9" s="97"/>
      <c r="K9" s="97"/>
      <c r="L9" s="97"/>
      <c r="M9" s="97" t="s">
        <v>61</v>
      </c>
      <c r="N9" s="97"/>
      <c r="O9" s="97"/>
    </row>
    <row r="10" spans="1:15" ht="24" customHeight="1" x14ac:dyDescent="0.2">
      <c r="A10" s="97"/>
      <c r="B10" s="97" t="s">
        <v>20</v>
      </c>
      <c r="C10" s="97" t="s">
        <v>20</v>
      </c>
      <c r="D10" s="97" t="s">
        <v>20</v>
      </c>
      <c r="E10" s="97" t="s">
        <v>20</v>
      </c>
      <c r="F10" s="99" t="s">
        <v>20</v>
      </c>
      <c r="G10" s="97" t="s">
        <v>20</v>
      </c>
      <c r="H10" s="97"/>
      <c r="I10" s="97"/>
      <c r="J10" s="97"/>
      <c r="K10" s="97" t="s">
        <v>110</v>
      </c>
      <c r="L10" s="97"/>
      <c r="M10" s="99">
        <v>2023</v>
      </c>
      <c r="N10" s="99">
        <v>2024</v>
      </c>
      <c r="O10" s="99">
        <v>2025</v>
      </c>
    </row>
    <row r="11" spans="1:15" ht="22.5" x14ac:dyDescent="0.2">
      <c r="A11" s="97"/>
      <c r="B11" s="97"/>
      <c r="C11" s="97"/>
      <c r="D11" s="97"/>
      <c r="E11" s="97"/>
      <c r="F11" s="100"/>
      <c r="G11" s="97"/>
      <c r="H11" s="97"/>
      <c r="I11" s="97"/>
      <c r="J11" s="97"/>
      <c r="K11" s="42" t="s">
        <v>21</v>
      </c>
      <c r="L11" s="42" t="s">
        <v>22</v>
      </c>
      <c r="M11" s="100"/>
      <c r="N11" s="100"/>
      <c r="O11" s="100"/>
    </row>
    <row r="12" spans="1:15" ht="14.25" customHeight="1" x14ac:dyDescent="0.2">
      <c r="A12" s="42">
        <v>1</v>
      </c>
      <c r="B12" s="42">
        <v>2</v>
      </c>
      <c r="C12" s="42">
        <v>3</v>
      </c>
      <c r="D12" s="42">
        <v>4</v>
      </c>
      <c r="E12" s="42">
        <v>5</v>
      </c>
      <c r="F12" s="42">
        <v>6</v>
      </c>
      <c r="G12" s="97">
        <v>7</v>
      </c>
      <c r="H12" s="97"/>
      <c r="I12" s="97"/>
      <c r="J12" s="97"/>
      <c r="K12" s="42">
        <v>8</v>
      </c>
      <c r="L12" s="42">
        <v>9</v>
      </c>
      <c r="M12" s="42">
        <v>10</v>
      </c>
      <c r="N12" s="42">
        <v>11</v>
      </c>
      <c r="O12" s="42">
        <v>12</v>
      </c>
    </row>
    <row r="13" spans="1:15" ht="99.75" customHeight="1" x14ac:dyDescent="0.2">
      <c r="A13" s="44" t="s">
        <v>111</v>
      </c>
      <c r="B13" s="44" t="s">
        <v>112</v>
      </c>
      <c r="C13" s="44" t="s">
        <v>23</v>
      </c>
      <c r="D13" s="44" t="s">
        <v>23</v>
      </c>
      <c r="E13" s="44" t="s">
        <v>23</v>
      </c>
      <c r="F13" s="44" t="s">
        <v>23</v>
      </c>
      <c r="G13" s="136" t="s">
        <v>113</v>
      </c>
      <c r="H13" s="137"/>
      <c r="I13" s="137"/>
      <c r="J13" s="138"/>
      <c r="K13" s="53" t="s">
        <v>25</v>
      </c>
      <c r="L13" s="44">
        <v>744</v>
      </c>
      <c r="M13" s="42">
        <v>100</v>
      </c>
      <c r="N13" s="42">
        <v>100</v>
      </c>
      <c r="O13" s="42">
        <v>100</v>
      </c>
    </row>
    <row r="14" spans="1:15" ht="15" customHeight="1" x14ac:dyDescent="0.2">
      <c r="A14" s="119" t="s">
        <v>88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</row>
    <row r="15" spans="1:15" s="18" customFormat="1" x14ac:dyDescent="0.2">
      <c r="A15" s="43" t="s">
        <v>26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11.25" customHeight="1" x14ac:dyDescent="0.2">
      <c r="A16" s="97" t="s">
        <v>14</v>
      </c>
      <c r="B16" s="97" t="str">
        <f>B9</f>
        <v>Показатель, характеризующий содержание работы</v>
      </c>
      <c r="C16" s="97"/>
      <c r="D16" s="97"/>
      <c r="E16" s="97" t="str">
        <f>E9</f>
        <v>Показатель, характеризующий условия (формы) оказания работы</v>
      </c>
      <c r="F16" s="97"/>
      <c r="G16" s="97" t="s">
        <v>62</v>
      </c>
      <c r="H16" s="97"/>
      <c r="I16" s="97"/>
      <c r="J16" s="134" t="s">
        <v>64</v>
      </c>
      <c r="K16" s="139"/>
      <c r="L16" s="139"/>
      <c r="M16" s="139"/>
      <c r="N16" s="139"/>
      <c r="O16" s="135"/>
    </row>
    <row r="17" spans="1:15" ht="28.5" customHeight="1" x14ac:dyDescent="0.2">
      <c r="A17" s="97"/>
      <c r="B17" s="97" t="str">
        <f>B10</f>
        <v>(наименование показателя)</v>
      </c>
      <c r="C17" s="97" t="str">
        <f t="shared" ref="C17:F17" si="0">C10</f>
        <v>(наименование показателя)</v>
      </c>
      <c r="D17" s="97" t="str">
        <f t="shared" si="0"/>
        <v>(наименование показателя)</v>
      </c>
      <c r="E17" s="97" t="str">
        <f t="shared" si="0"/>
        <v>(наименование показателя)</v>
      </c>
      <c r="F17" s="97" t="str">
        <f t="shared" si="0"/>
        <v>(наименование показателя)</v>
      </c>
      <c r="G17" s="97" t="s">
        <v>20</v>
      </c>
      <c r="H17" s="97" t="s">
        <v>27</v>
      </c>
      <c r="I17" s="97"/>
      <c r="J17" s="97">
        <f>M10</f>
        <v>2023</v>
      </c>
      <c r="K17" s="97"/>
      <c r="L17" s="97">
        <f>N10</f>
        <v>2024</v>
      </c>
      <c r="M17" s="97"/>
      <c r="N17" s="97">
        <f>O10</f>
        <v>2025</v>
      </c>
      <c r="O17" s="97"/>
    </row>
    <row r="18" spans="1:15" ht="25.5" customHeight="1" x14ac:dyDescent="0.2">
      <c r="A18" s="97"/>
      <c r="B18" s="97"/>
      <c r="C18" s="97"/>
      <c r="D18" s="97"/>
      <c r="E18" s="97"/>
      <c r="F18" s="97"/>
      <c r="G18" s="97"/>
      <c r="H18" s="42" t="s">
        <v>21</v>
      </c>
      <c r="I18" s="42" t="s">
        <v>22</v>
      </c>
      <c r="J18" s="97"/>
      <c r="K18" s="97"/>
      <c r="L18" s="97"/>
      <c r="M18" s="97"/>
      <c r="N18" s="97"/>
      <c r="O18" s="97"/>
    </row>
    <row r="19" spans="1:15" ht="15.75" customHeight="1" x14ac:dyDescent="0.2">
      <c r="A19" s="42">
        <v>1</v>
      </c>
      <c r="B19" s="42">
        <v>2</v>
      </c>
      <c r="C19" s="42">
        <v>3</v>
      </c>
      <c r="D19" s="42">
        <v>4</v>
      </c>
      <c r="E19" s="42">
        <v>5</v>
      </c>
      <c r="F19" s="42">
        <v>6</v>
      </c>
      <c r="G19" s="42">
        <v>7</v>
      </c>
      <c r="H19" s="42">
        <v>8</v>
      </c>
      <c r="I19" s="42">
        <v>9</v>
      </c>
      <c r="J19" s="97">
        <v>10</v>
      </c>
      <c r="K19" s="97"/>
      <c r="L19" s="97">
        <v>11</v>
      </c>
      <c r="M19" s="97"/>
      <c r="N19" s="97">
        <v>12</v>
      </c>
      <c r="O19" s="97"/>
    </row>
    <row r="20" spans="1:15" ht="48.75" customHeight="1" x14ac:dyDescent="0.2">
      <c r="A20" s="97" t="str">
        <f>A13</f>
        <v>Р.19.1.0127.0001.001</v>
      </c>
      <c r="B20" s="97" t="str">
        <f t="shared" ref="B20:F20" si="1">B13</f>
        <v>организация и осуществление подвоза обучающихся в образовательные учреждения автомобильным транспортом</v>
      </c>
      <c r="C20" s="97" t="str">
        <f t="shared" si="1"/>
        <v>-</v>
      </c>
      <c r="D20" s="97" t="str">
        <f t="shared" si="1"/>
        <v>-</v>
      </c>
      <c r="E20" s="97" t="str">
        <f t="shared" si="1"/>
        <v>-</v>
      </c>
      <c r="F20" s="97" t="str">
        <f t="shared" si="1"/>
        <v>-</v>
      </c>
      <c r="G20" s="17" t="s">
        <v>114</v>
      </c>
      <c r="H20" s="62" t="s">
        <v>115</v>
      </c>
      <c r="I20" s="23"/>
      <c r="J20" s="134">
        <v>2</v>
      </c>
      <c r="K20" s="135"/>
      <c r="L20" s="134">
        <f>J20</f>
        <v>2</v>
      </c>
      <c r="M20" s="135"/>
      <c r="N20" s="134">
        <f>J20</f>
        <v>2</v>
      </c>
      <c r="O20" s="135"/>
    </row>
    <row r="21" spans="1:15" ht="56.25" customHeight="1" x14ac:dyDescent="0.2">
      <c r="A21" s="97"/>
      <c r="B21" s="97"/>
      <c r="C21" s="97"/>
      <c r="D21" s="97"/>
      <c r="E21" s="97"/>
      <c r="F21" s="97"/>
      <c r="G21" s="17" t="s">
        <v>116</v>
      </c>
      <c r="H21" s="85" t="s">
        <v>115</v>
      </c>
      <c r="I21" s="23"/>
      <c r="J21" s="134">
        <v>5</v>
      </c>
      <c r="K21" s="135"/>
      <c r="L21" s="134">
        <f>J21</f>
        <v>5</v>
      </c>
      <c r="M21" s="135"/>
      <c r="N21" s="134">
        <f>J21</f>
        <v>5</v>
      </c>
      <c r="O21" s="135"/>
    </row>
    <row r="22" spans="1:15" x14ac:dyDescent="0.2">
      <c r="A22" s="45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22" s="45"/>
      <c r="C22" s="45"/>
      <c r="D22" s="45"/>
      <c r="E22" s="45"/>
      <c r="F22" s="45"/>
      <c r="G22" s="45"/>
      <c r="H22" s="95"/>
      <c r="I22" s="96"/>
      <c r="J22" s="96"/>
      <c r="K22" s="96"/>
      <c r="L22" s="95"/>
      <c r="M22" s="45"/>
      <c r="N22" s="45"/>
      <c r="O22" s="45"/>
    </row>
    <row r="23" spans="1:15" x14ac:dyDescent="0.2">
      <c r="H23" s="95"/>
      <c r="I23" s="95"/>
      <c r="J23" s="95"/>
      <c r="K23" s="95"/>
      <c r="L23" s="95"/>
    </row>
    <row r="29" spans="1:15" ht="11.25" customHeight="1" x14ac:dyDescent="0.2"/>
    <row r="31" spans="1:15" ht="11.25" customHeight="1" x14ac:dyDescent="0.2"/>
    <row r="32" spans="1:15" ht="11.25" customHeight="1" x14ac:dyDescent="0.2"/>
    <row r="39" ht="11.25" customHeight="1" x14ac:dyDescent="0.2"/>
    <row r="40" ht="11.25" customHeight="1" x14ac:dyDescent="0.2"/>
  </sheetData>
  <mergeCells count="58">
    <mergeCell ref="A1:O1"/>
    <mergeCell ref="A3:O3"/>
    <mergeCell ref="A4:C4"/>
    <mergeCell ref="D4:L5"/>
    <mergeCell ref="O4:O6"/>
    <mergeCell ref="A5:C5"/>
    <mergeCell ref="A6:B6"/>
    <mergeCell ref="A7:K7"/>
    <mergeCell ref="A8:C8"/>
    <mergeCell ref="D8:E8"/>
    <mergeCell ref="A9:A11"/>
    <mergeCell ref="B9:D9"/>
    <mergeCell ref="E9:F9"/>
    <mergeCell ref="G9:L9"/>
    <mergeCell ref="M9:O9"/>
    <mergeCell ref="B10:B11"/>
    <mergeCell ref="C10:C11"/>
    <mergeCell ref="D10:D11"/>
    <mergeCell ref="E10:E11"/>
    <mergeCell ref="F10:F11"/>
    <mergeCell ref="G10:J11"/>
    <mergeCell ref="K10:L10"/>
    <mergeCell ref="M10:M11"/>
    <mergeCell ref="N10:N11"/>
    <mergeCell ref="O10:O11"/>
    <mergeCell ref="G12:J12"/>
    <mergeCell ref="G13:J13"/>
    <mergeCell ref="A14:O14"/>
    <mergeCell ref="A16:A18"/>
    <mergeCell ref="B16:D16"/>
    <mergeCell ref="E16:F16"/>
    <mergeCell ref="G16:I16"/>
    <mergeCell ref="J16:O16"/>
    <mergeCell ref="B17:B18"/>
    <mergeCell ref="C17:C18"/>
    <mergeCell ref="D17:D18"/>
    <mergeCell ref="E17:E18"/>
    <mergeCell ref="F17:F18"/>
    <mergeCell ref="G17:G18"/>
    <mergeCell ref="H17:I17"/>
    <mergeCell ref="J17:K18"/>
    <mergeCell ref="L17:M18"/>
    <mergeCell ref="N17:O18"/>
    <mergeCell ref="J19:K19"/>
    <mergeCell ref="L19:M19"/>
    <mergeCell ref="N19:O19"/>
    <mergeCell ref="A20:A21"/>
    <mergeCell ref="B20:B21"/>
    <mergeCell ref="C20:C21"/>
    <mergeCell ref="D20:D21"/>
    <mergeCell ref="E20:E21"/>
    <mergeCell ref="F20:F21"/>
    <mergeCell ref="J20:K20"/>
    <mergeCell ref="L20:M20"/>
    <mergeCell ref="N20:O20"/>
    <mergeCell ref="J21:K21"/>
    <mergeCell ref="L21:M21"/>
    <mergeCell ref="N21:O21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="80" zoomScaleNormal="100" zoomScaleSheetLayoutView="80" workbookViewId="0">
      <selection activeCell="G13" sqref="G13:K15"/>
    </sheetView>
  </sheetViews>
  <sheetFormatPr defaultRowHeight="15" x14ac:dyDescent="0.25"/>
  <sheetData>
    <row r="1" spans="1:15" x14ac:dyDescent="0.25">
      <c r="A1" s="123" t="s">
        <v>65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5" x14ac:dyDescent="0.25">
      <c r="A2" s="21"/>
    </row>
    <row r="3" spans="1:15" x14ac:dyDescent="0.25">
      <c r="A3" s="14" t="s">
        <v>66</v>
      </c>
      <c r="B3" s="14"/>
      <c r="C3" s="22"/>
      <c r="D3" s="22"/>
      <c r="E3" s="22"/>
    </row>
    <row r="4" spans="1:15" ht="30.75" customHeight="1" x14ac:dyDescent="0.25">
      <c r="A4" s="142" t="s">
        <v>67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5" x14ac:dyDescent="0.25">
      <c r="A5" s="120" t="s">
        <v>68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x14ac:dyDescent="0.25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x14ac:dyDescent="0.25">
      <c r="A7" s="114" t="s">
        <v>69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5" x14ac:dyDescent="0.25">
      <c r="A8" s="16"/>
      <c r="B8" s="16"/>
      <c r="C8" s="16"/>
      <c r="D8" s="16"/>
      <c r="E8" s="16"/>
    </row>
    <row r="9" spans="1:15" x14ac:dyDescent="0.25">
      <c r="A9" s="14"/>
    </row>
    <row r="10" spans="1:15" ht="34.5" customHeight="1" x14ac:dyDescent="0.25">
      <c r="A10" s="97" t="s">
        <v>70</v>
      </c>
      <c r="B10" s="97"/>
      <c r="C10" s="97"/>
      <c r="D10" s="97"/>
      <c r="E10" s="97"/>
      <c r="F10" s="97"/>
      <c r="G10" s="97" t="s">
        <v>71</v>
      </c>
      <c r="H10" s="97"/>
      <c r="I10" s="97"/>
      <c r="J10" s="97"/>
      <c r="K10" s="97"/>
      <c r="L10" s="97" t="s">
        <v>72</v>
      </c>
      <c r="M10" s="97"/>
      <c r="N10" s="97"/>
      <c r="O10" s="97"/>
    </row>
    <row r="11" spans="1:15" x14ac:dyDescent="0.25">
      <c r="A11" s="97">
        <v>1</v>
      </c>
      <c r="B11" s="97"/>
      <c r="C11" s="97"/>
      <c r="D11" s="97"/>
      <c r="E11" s="97"/>
      <c r="F11" s="97"/>
      <c r="G11" s="97">
        <v>2</v>
      </c>
      <c r="H11" s="97"/>
      <c r="I11" s="97"/>
      <c r="J11" s="97"/>
      <c r="K11" s="97"/>
      <c r="L11" s="97">
        <v>3</v>
      </c>
      <c r="M11" s="97"/>
      <c r="N11" s="97"/>
      <c r="O11" s="97"/>
    </row>
    <row r="12" spans="1:15" x14ac:dyDescent="0.25">
      <c r="A12" s="122" t="s">
        <v>73</v>
      </c>
      <c r="B12" s="122"/>
      <c r="C12" s="122"/>
      <c r="D12" s="122"/>
      <c r="E12" s="122"/>
      <c r="F12" s="122"/>
      <c r="G12" s="97" t="s">
        <v>74</v>
      </c>
      <c r="H12" s="97"/>
      <c r="I12" s="97"/>
      <c r="J12" s="97"/>
      <c r="K12" s="97"/>
      <c r="L12" s="97" t="s">
        <v>75</v>
      </c>
      <c r="M12" s="97"/>
      <c r="N12" s="97"/>
      <c r="O12" s="97"/>
    </row>
    <row r="13" spans="1:15" ht="29.25" customHeight="1" x14ac:dyDescent="0.25">
      <c r="A13" s="122" t="s">
        <v>76</v>
      </c>
      <c r="B13" s="122"/>
      <c r="C13" s="122"/>
      <c r="D13" s="122"/>
      <c r="E13" s="122"/>
      <c r="F13" s="122"/>
      <c r="G13" s="97" t="s">
        <v>182</v>
      </c>
      <c r="H13" s="97"/>
      <c r="I13" s="97"/>
      <c r="J13" s="97"/>
      <c r="K13" s="97"/>
      <c r="L13" s="97"/>
      <c r="M13" s="97"/>
      <c r="N13" s="97"/>
      <c r="O13" s="97"/>
    </row>
    <row r="14" spans="1:15" ht="54.75" customHeight="1" x14ac:dyDescent="0.25">
      <c r="A14" s="122" t="s">
        <v>77</v>
      </c>
      <c r="B14" s="122"/>
      <c r="C14" s="122"/>
      <c r="D14" s="122"/>
      <c r="E14" s="122"/>
      <c r="F14" s="122"/>
      <c r="G14" s="97"/>
      <c r="H14" s="97"/>
      <c r="I14" s="97"/>
      <c r="J14" s="97"/>
      <c r="K14" s="97"/>
      <c r="L14" s="97"/>
      <c r="M14" s="97"/>
      <c r="N14" s="97"/>
      <c r="O14" s="97"/>
    </row>
    <row r="15" spans="1:15" x14ac:dyDescent="0.25">
      <c r="A15" s="122" t="s">
        <v>78</v>
      </c>
      <c r="B15" s="122"/>
      <c r="C15" s="122"/>
      <c r="D15" s="122"/>
      <c r="E15" s="122"/>
      <c r="F15" s="122"/>
      <c r="G15" s="97"/>
      <c r="H15" s="97"/>
      <c r="I15" s="97"/>
      <c r="J15" s="97"/>
      <c r="K15" s="97"/>
      <c r="L15" s="97"/>
      <c r="M15" s="97"/>
      <c r="N15" s="97"/>
      <c r="O15" s="97"/>
    </row>
    <row r="16" spans="1:15" x14ac:dyDescent="0.25">
      <c r="A16" s="14"/>
    </row>
    <row r="17" spans="1:15" x14ac:dyDescent="0.25">
      <c r="A17" s="120" t="s">
        <v>134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</row>
    <row r="18" spans="1:15" x14ac:dyDescent="0.25">
      <c r="A18" s="120" t="s">
        <v>135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</row>
    <row r="19" spans="1:15" x14ac:dyDescent="0.25">
      <c r="A19" s="120" t="s">
        <v>136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</row>
    <row r="20" spans="1:15" x14ac:dyDescent="0.25">
      <c r="A20" s="120" t="s">
        <v>79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</row>
    <row r="21" spans="1:15" x14ac:dyDescent="0.25">
      <c r="A21" s="120" t="s">
        <v>80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</row>
    <row r="22" spans="1:15" x14ac:dyDescent="0.25">
      <c r="A22" s="16"/>
      <c r="B22" s="16"/>
      <c r="C22" s="16"/>
      <c r="D22" s="16"/>
      <c r="E22" s="16"/>
      <c r="F22" s="16"/>
    </row>
    <row r="23" spans="1:15" x14ac:dyDescent="0.25">
      <c r="A23" s="14"/>
    </row>
  </sheetData>
  <mergeCells count="23">
    <mergeCell ref="A12:F12"/>
    <mergeCell ref="A13:F13"/>
    <mergeCell ref="A1:O1"/>
    <mergeCell ref="A4:O4"/>
    <mergeCell ref="A5:O5"/>
    <mergeCell ref="A6:O6"/>
    <mergeCell ref="A7:O7"/>
    <mergeCell ref="A20:O20"/>
    <mergeCell ref="A21:O21"/>
    <mergeCell ref="L10:O10"/>
    <mergeCell ref="L11:O11"/>
    <mergeCell ref="L12:O15"/>
    <mergeCell ref="A17:O17"/>
    <mergeCell ref="A18:O18"/>
    <mergeCell ref="A19:O19"/>
    <mergeCell ref="A14:F14"/>
    <mergeCell ref="A15:F15"/>
    <mergeCell ref="G13:K15"/>
    <mergeCell ref="G12:K12"/>
    <mergeCell ref="G11:K11"/>
    <mergeCell ref="G10:K10"/>
    <mergeCell ref="A10:F10"/>
    <mergeCell ref="A11:F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Титульник</vt:lpstr>
      <vt:lpstr>Часть 1</vt:lpstr>
      <vt:lpstr>Часть 2</vt:lpstr>
      <vt:lpstr>Часть 3</vt:lpstr>
      <vt:lpstr>Титульник!Область_печати</vt:lpstr>
      <vt:lpstr>'Часть 1'!Область_печати</vt:lpstr>
      <vt:lpstr>'Часть 2'!Область_печати</vt:lpstr>
      <vt:lpstr>'Часть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2023-01-09T09:01:11Z</dcterms:modified>
</cp:coreProperties>
</file>