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448" yWindow="96" windowWidth="14328" windowHeight="12672" tabRatio="941"/>
  </bookViews>
  <sheets>
    <sheet name="сош 4" sheetId="31" r:id="rId1"/>
  </sheets>
  <definedNames>
    <definedName name="_xlnm._FilterDatabase" localSheetId="0" hidden="1">'сош 4'!$C$3:$P$28</definedName>
    <definedName name="_xlnm.Print_Area" localSheetId="0">'сош 4'!$A$1:$N$34</definedName>
  </definedNames>
  <calcPr calcId="144525"/>
</workbook>
</file>

<file path=xl/calcChain.xml><?xml version="1.0" encoding="utf-8"?>
<calcChain xmlns="http://schemas.openxmlformats.org/spreadsheetml/2006/main">
  <c r="J6" i="31" l="1"/>
  <c r="J8" i="31"/>
  <c r="J10" i="31"/>
  <c r="J12" i="31"/>
  <c r="J13" i="31"/>
  <c r="J14" i="31"/>
  <c r="J15" i="31"/>
  <c r="J19" i="31"/>
  <c r="J20" i="31"/>
  <c r="J21" i="31"/>
  <c r="J22" i="31"/>
  <c r="J23" i="31"/>
  <c r="J25" i="31"/>
  <c r="J26" i="31"/>
  <c r="J27" i="31"/>
  <c r="J28" i="31"/>
  <c r="J29" i="31"/>
  <c r="J30" i="31"/>
  <c r="J31" i="31"/>
  <c r="J32" i="31"/>
  <c r="J33" i="31"/>
  <c r="J34" i="31"/>
  <c r="O28" i="31" l="1"/>
  <c r="O26" i="31"/>
  <c r="O24" i="31"/>
  <c r="O20" i="31"/>
  <c r="O13" i="31"/>
  <c r="P26" i="31" l="1"/>
  <c r="K25" i="31"/>
  <c r="P20" i="31" l="1"/>
  <c r="P22" i="31"/>
  <c r="P24" i="31"/>
  <c r="P28" i="31"/>
  <c r="P30" i="31"/>
  <c r="P33" i="31"/>
  <c r="J4" i="31" l="1"/>
  <c r="O4" i="31" s="1"/>
  <c r="O12" i="31"/>
  <c r="O10" i="31"/>
  <c r="K32" i="31"/>
  <c r="O6" i="31"/>
  <c r="O8" i="31"/>
  <c r="O9" i="31"/>
  <c r="O14" i="31"/>
  <c r="O15" i="31"/>
  <c r="O11" i="31"/>
  <c r="K27" i="31" l="1"/>
  <c r="P15" i="31"/>
  <c r="P11" i="31"/>
  <c r="P9" i="31"/>
  <c r="P13" i="31"/>
  <c r="K6" i="31"/>
  <c r="O7" i="31"/>
  <c r="P7" i="31" s="1"/>
  <c r="P5" i="31"/>
  <c r="K29" i="31"/>
  <c r="K23" i="31"/>
  <c r="K10" i="31"/>
  <c r="K12" i="31"/>
  <c r="K8" i="31"/>
  <c r="K19" i="31"/>
  <c r="K4" i="31"/>
  <c r="K14" i="31"/>
  <c r="K21" i="31"/>
  <c r="N4" i="31" l="1"/>
</calcChain>
</file>

<file path=xl/sharedStrings.xml><?xml version="1.0" encoding="utf-8"?>
<sst xmlns="http://schemas.openxmlformats.org/spreadsheetml/2006/main" count="157" uniqueCount="66">
  <si>
    <t>Вариант оказания (выполения)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</si>
  <si>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</si>
  <si>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</si>
  <si>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</si>
  <si>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</si>
  <si>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</si>
  <si>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</si>
  <si>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</si>
  <si>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</si>
  <si>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процент</t>
  </si>
  <si>
    <t>число обучающихся</t>
  </si>
  <si>
    <t>человек</t>
  </si>
  <si>
    <t>число человеко-дней</t>
  </si>
  <si>
    <t>человеко-день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</si>
  <si>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</si>
  <si>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</si>
  <si>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</si>
  <si>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</si>
  <si>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</si>
  <si>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</si>
  <si>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</si>
  <si>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</si>
  <si>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</si>
  <si>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заочно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</si>
  <si>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</si>
  <si>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</si>
  <si>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</si>
  <si>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</si>
  <si>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Новоназимовская СОШ № 4</t>
  </si>
  <si>
    <t>801012О.99.0.БА81АЦ60001</t>
  </si>
  <si>
    <t>801012О.99.0.БА81АА00001</t>
  </si>
  <si>
    <t>доля обучающихся, освоивших программу общего образования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</si>
  <si>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</si>
  <si>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</si>
  <si>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</si>
  <si>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</si>
  <si>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</si>
  <si>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</si>
  <si>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</si>
  <si>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</si>
  <si>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</si>
  <si>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</si>
  <si>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</si>
  <si>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Реализация адаптированной образовательной программы основного общего образования обучающихся с ОВЗ обучающихся очно</t>
  </si>
  <si>
    <t>802112О.99.0.ББ11АЧ16001</t>
  </si>
  <si>
    <t>Реализация адаптированной образовательной программы начального общего образования обучающихся с ОВЗ, проходящие обучение по состоянию здоровья на дому</t>
  </si>
  <si>
    <t>801012О.99.0.БА81АА24001</t>
  </si>
  <si>
    <t>802111О.99.0.БА96АБ50001</t>
  </si>
  <si>
    <t>Реализация адаптированной образовательной программы основного общего образования детей-инвалидов обучающихся очно</t>
  </si>
  <si>
    <t>802112О.99.0.ББ11АБ50001</t>
  </si>
  <si>
    <t>Реализация основных общеобразовательных программ среднего общего образования обучающихся детей инвалидов обучающихся очно</t>
  </si>
  <si>
    <t>804200О.99.0.ББ52АЖ48000</t>
  </si>
  <si>
    <t>отсутствие обоснованных жалоб родителей обучающихся</t>
  </si>
  <si>
    <t>Присмотр и уход за физическими лицами за исключением льготных категорий в группе продленного дня</t>
  </si>
  <si>
    <t>889111О.99.0.БА93АА63000</t>
  </si>
  <si>
    <t>Реализация адаптированной образовательной программы среднего общего образования обучающихся с ОВЗ, обучающихся очно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</si>
  <si>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</si>
  <si>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</si>
  <si>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</si>
  <si>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</si>
  <si>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</si>
  <si>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ОО-1</t>
  </si>
  <si>
    <t>код</t>
  </si>
  <si>
    <t>увеличение кол-ва детей</t>
  </si>
  <si>
    <t>Реализация адаптированной образовательной программы среднего общего образования обучающихся инвалидов обучающихся очно</t>
  </si>
  <si>
    <t>Выбыли в начале февраля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</si>
</sst>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34"/>
  <sheetViews>
    <sheetView tabSelected="1" view="pageBreakPreview" zoomScale="77" zoomScaleNormal="70" zoomScaleSheetLayoutView="77" workbookViewId="0">
      <pane xSplit="3" topLeftCell="E1" activePane="topRight" state="frozen"/>
      <selection pane="topRight" activeCell="C2" sqref="C2:I2"/>
    </sheetView>
  </sheetViews>
  <sheetFormatPr defaultColWidth="15.88671875" defaultRowHeight="13.8" x14ac:dyDescent="0.25"/>
  <cols>
    <col min="1" max="1" width="15.88671875" style="1"/>
    <col min="2" max="2" width="0" style="1" hidden="1" customWidth="1"/>
    <col min="3" max="3" width="39.109375" style="1" customWidth="1"/>
    <col min="4" max="5" width="15.88671875" style="1"/>
    <col min="6" max="6" width="29.6640625" style="1" customWidth="1"/>
    <col min="7" max="14" width="15.88671875" style="1"/>
    <col min="15" max="16" width="15.88671875" style="2"/>
    <col min="17" max="16384" width="15.88671875" style="1"/>
  </cols>
  <sheetData>
    <row r="1" spans="1:16" ht="18.75" customHeight="1" x14ac:dyDescent="0.25"/>
    <row r="2" spans="1:16" ht="17.399999999999999" x14ac:dyDescent="0.3">
      <c r="C2" s="44" t="s">
        <v>8</v>
      </c>
      <c r="D2" s="44"/>
      <c r="E2" s="44"/>
      <c r="F2" s="44"/>
      <c r="G2" s="44"/>
      <c r="H2" s="44"/>
      <c r="I2" s="44"/>
    </row>
    <row r="3" spans="1:16" ht="112.5" customHeight="1" x14ac:dyDescent="0.25">
      <c r="A3" s="19" t="s">
        <v>56</v>
      </c>
      <c r="B3" s="19" t="s">
        <v>62</v>
      </c>
      <c r="C3" s="9" t="s">
        <v>57</v>
      </c>
      <c r="D3" s="10" t="s">
        <v>0</v>
      </c>
      <c r="E3" s="9" t="s">
        <v>58</v>
      </c>
      <c r="F3" s="10" t="s">
        <v>1</v>
      </c>
      <c r="G3" s="10" t="s">
        <v>2</v>
      </c>
      <c r="H3" s="10" t="s">
        <v>3</v>
      </c>
      <c r="I3" s="10" t="s">
        <v>4</v>
      </c>
      <c r="J3" s="16" t="s">
        <v>14</v>
      </c>
      <c r="K3" s="16" t="s">
        <v>15</v>
      </c>
      <c r="L3" s="16" t="s">
        <v>59</v>
      </c>
      <c r="M3" s="16" t="s">
        <v>60</v>
      </c>
      <c r="N3" s="10" t="s">
        <v>16</v>
      </c>
    </row>
    <row r="4" spans="1:16" ht="36" customHeight="1" x14ac:dyDescent="0.25">
      <c r="A4" s="37" t="s">
        <v>28</v>
      </c>
      <c r="B4" s="40" t="s">
        <v>29</v>
      </c>
      <c r="C4" s="22" t="s">
        <v>17</v>
      </c>
      <c r="D4" s="22" t="s">
        <v>5</v>
      </c>
      <c r="E4" s="3" t="s">
        <v>6</v>
      </c>
      <c r="F4" s="13" t="s">
        <v>18</v>
      </c>
      <c r="G4" s="3" t="s">
        <v>9</v>
      </c>
      <c r="H4" s="8">
        <v>100</v>
      </c>
      <c r="I4" s="11">
        <v>100</v>
      </c>
      <c r="J4" s="12">
        <f>I4/H4*100</f>
        <v>100</v>
      </c>
      <c r="K4" s="23">
        <f>(J4+J5)/2</f>
        <v>105</v>
      </c>
      <c r="L4" s="17"/>
      <c r="M4" s="23" t="s">
        <v>61</v>
      </c>
      <c r="N4" s="32" t="str">
        <f>IF(SUM(K4:K34)/13&gt;95,"муниципальное задание выполнено","муниципальное задание считать выполненным")</f>
        <v>муниципальное задание выполнено</v>
      </c>
      <c r="O4" s="2">
        <f>J4</f>
        <v>100</v>
      </c>
    </row>
    <row r="5" spans="1:16" ht="24" x14ac:dyDescent="0.25">
      <c r="A5" s="38"/>
      <c r="B5" s="40"/>
      <c r="C5" s="22"/>
      <c r="D5" s="22"/>
      <c r="E5" s="3" t="s">
        <v>7</v>
      </c>
      <c r="F5" s="13" t="s">
        <v>10</v>
      </c>
      <c r="G5" s="3" t="s">
        <v>11</v>
      </c>
      <c r="H5" s="8">
        <v>52</v>
      </c>
      <c r="I5" s="8">
        <v>59</v>
      </c>
      <c r="J5" s="12">
        <v>110</v>
      </c>
      <c r="K5" s="30"/>
      <c r="L5" s="17" t="s">
        <v>63</v>
      </c>
      <c r="M5" s="29"/>
      <c r="N5" s="33"/>
      <c r="O5" s="2">
        <v>110</v>
      </c>
      <c r="P5" s="2">
        <f>(O4+O5)/2</f>
        <v>105</v>
      </c>
    </row>
    <row r="6" spans="1:16" ht="39.75" customHeight="1" x14ac:dyDescent="0.25">
      <c r="A6" s="38"/>
      <c r="B6" s="40" t="s">
        <v>46</v>
      </c>
      <c r="C6" s="22" t="s">
        <v>45</v>
      </c>
      <c r="D6" s="22" t="s">
        <v>5</v>
      </c>
      <c r="E6" s="3" t="s">
        <v>6</v>
      </c>
      <c r="F6" s="13" t="s">
        <v>18</v>
      </c>
      <c r="G6" s="3" t="s">
        <v>9</v>
      </c>
      <c r="H6" s="8">
        <v>100</v>
      </c>
      <c r="I6" s="8">
        <v>100</v>
      </c>
      <c r="J6" s="12">
        <f t="shared" ref="J6:J34" si="0">I6/H6*100</f>
        <v>100</v>
      </c>
      <c r="K6" s="23">
        <f>(J6+J7)/2</f>
        <v>105</v>
      </c>
      <c r="L6" s="17"/>
      <c r="M6" s="29"/>
      <c r="N6" s="33"/>
      <c r="O6" s="2">
        <f t="shared" ref="O6:O15" si="1">J6</f>
        <v>100</v>
      </c>
    </row>
    <row r="7" spans="1:16" ht="24" x14ac:dyDescent="0.25">
      <c r="A7" s="38"/>
      <c r="B7" s="40"/>
      <c r="C7" s="22"/>
      <c r="D7" s="22"/>
      <c r="E7" s="3" t="s">
        <v>7</v>
      </c>
      <c r="F7" s="13" t="s">
        <v>10</v>
      </c>
      <c r="G7" s="3" t="s">
        <v>11</v>
      </c>
      <c r="H7" s="8">
        <v>1</v>
      </c>
      <c r="I7" s="8">
        <v>2</v>
      </c>
      <c r="J7" s="12">
        <v>110</v>
      </c>
      <c r="K7" s="30"/>
      <c r="L7" s="17" t="s">
        <v>63</v>
      </c>
      <c r="M7" s="29"/>
      <c r="N7" s="33"/>
      <c r="O7" s="2">
        <f t="shared" si="1"/>
        <v>110</v>
      </c>
      <c r="P7" s="2">
        <f t="shared" ref="P7:P33" si="2">(O6+O7)/2</f>
        <v>105</v>
      </c>
    </row>
    <row r="8" spans="1:16" ht="24" customHeight="1" x14ac:dyDescent="0.25">
      <c r="A8" s="38"/>
      <c r="B8" s="41" t="s">
        <v>30</v>
      </c>
      <c r="C8" s="22" t="s">
        <v>32</v>
      </c>
      <c r="D8" s="22" t="s">
        <v>5</v>
      </c>
      <c r="E8" s="3" t="s">
        <v>6</v>
      </c>
      <c r="F8" s="13" t="s">
        <v>31</v>
      </c>
      <c r="G8" s="3" t="s">
        <v>9</v>
      </c>
      <c r="H8" s="8">
        <v>100</v>
      </c>
      <c r="I8" s="8">
        <v>100</v>
      </c>
      <c r="J8" s="12">
        <f t="shared" si="0"/>
        <v>100</v>
      </c>
      <c r="K8" s="23">
        <f>(J8+J9)/2</f>
        <v>100</v>
      </c>
      <c r="L8" s="17"/>
      <c r="M8" s="29"/>
      <c r="N8" s="33"/>
      <c r="O8" s="2">
        <f t="shared" si="1"/>
        <v>100</v>
      </c>
    </row>
    <row r="9" spans="1:16" ht="24" x14ac:dyDescent="0.25">
      <c r="A9" s="38"/>
      <c r="B9" s="42"/>
      <c r="C9" s="22"/>
      <c r="D9" s="22"/>
      <c r="E9" s="3" t="s">
        <v>7</v>
      </c>
      <c r="F9" s="13" t="s">
        <v>10</v>
      </c>
      <c r="G9" s="3" t="s">
        <v>11</v>
      </c>
      <c r="H9" s="8">
        <v>0</v>
      </c>
      <c r="I9" s="8">
        <v>2</v>
      </c>
      <c r="J9" s="12">
        <v>100</v>
      </c>
      <c r="K9" s="30"/>
      <c r="L9" s="17" t="s">
        <v>63</v>
      </c>
      <c r="M9" s="29"/>
      <c r="N9" s="33"/>
      <c r="O9" s="2">
        <f t="shared" si="1"/>
        <v>100</v>
      </c>
      <c r="P9" s="2">
        <f t="shared" si="2"/>
        <v>100</v>
      </c>
    </row>
    <row r="10" spans="1:16" ht="36" customHeight="1" x14ac:dyDescent="0.25">
      <c r="A10" s="38"/>
      <c r="B10" s="41" t="s">
        <v>34</v>
      </c>
      <c r="C10" s="22" t="s">
        <v>19</v>
      </c>
      <c r="D10" s="22" t="s">
        <v>5</v>
      </c>
      <c r="E10" s="3" t="s">
        <v>6</v>
      </c>
      <c r="F10" s="15" t="s">
        <v>20</v>
      </c>
      <c r="G10" s="3" t="s">
        <v>9</v>
      </c>
      <c r="H10" s="8">
        <v>100</v>
      </c>
      <c r="I10" s="11">
        <v>100</v>
      </c>
      <c r="J10" s="12">
        <f t="shared" si="0"/>
        <v>100</v>
      </c>
      <c r="K10" s="23">
        <f>(J10+J11)/2</f>
        <v>105</v>
      </c>
      <c r="L10" s="17"/>
      <c r="M10" s="29"/>
      <c r="N10" s="33"/>
      <c r="O10" s="2">
        <f t="shared" si="1"/>
        <v>100</v>
      </c>
    </row>
    <row r="11" spans="1:16" ht="24" x14ac:dyDescent="0.25">
      <c r="A11" s="38"/>
      <c r="B11" s="42"/>
      <c r="C11" s="22"/>
      <c r="D11" s="22"/>
      <c r="E11" s="3" t="s">
        <v>7</v>
      </c>
      <c r="F11" s="15" t="s">
        <v>10</v>
      </c>
      <c r="G11" s="3" t="s">
        <v>11</v>
      </c>
      <c r="H11" s="8">
        <v>47</v>
      </c>
      <c r="I11" s="8">
        <v>61</v>
      </c>
      <c r="J11" s="12">
        <v>110</v>
      </c>
      <c r="K11" s="30"/>
      <c r="L11" s="17" t="s">
        <v>63</v>
      </c>
      <c r="M11" s="29"/>
      <c r="N11" s="33"/>
      <c r="O11" s="2">
        <f t="shared" si="1"/>
        <v>110</v>
      </c>
      <c r="P11" s="2">
        <f t="shared" si="2"/>
        <v>105</v>
      </c>
    </row>
    <row r="12" spans="1:16" ht="36" customHeight="1" x14ac:dyDescent="0.25">
      <c r="A12" s="38"/>
      <c r="B12" s="41" t="s">
        <v>33</v>
      </c>
      <c r="C12" s="22" t="s">
        <v>43</v>
      </c>
      <c r="D12" s="22" t="s">
        <v>5</v>
      </c>
      <c r="E12" s="3" t="s">
        <v>6</v>
      </c>
      <c r="F12" s="15" t="s">
        <v>20</v>
      </c>
      <c r="G12" s="3" t="s">
        <v>9</v>
      </c>
      <c r="H12" s="8">
        <v>100</v>
      </c>
      <c r="I12" s="11">
        <v>100</v>
      </c>
      <c r="J12" s="12">
        <f t="shared" si="0"/>
        <v>100</v>
      </c>
      <c r="K12" s="23">
        <f>(J12+J13)/2</f>
        <v>100</v>
      </c>
      <c r="L12" s="17"/>
      <c r="M12" s="29"/>
      <c r="N12" s="33"/>
      <c r="O12" s="2">
        <f t="shared" si="1"/>
        <v>100</v>
      </c>
    </row>
    <row r="13" spans="1:16" x14ac:dyDescent="0.25">
      <c r="A13" s="38"/>
      <c r="B13" s="42"/>
      <c r="C13" s="22"/>
      <c r="D13" s="22"/>
      <c r="E13" s="3" t="s">
        <v>7</v>
      </c>
      <c r="F13" s="15" t="s">
        <v>10</v>
      </c>
      <c r="G13" s="3" t="s">
        <v>11</v>
      </c>
      <c r="H13" s="8">
        <v>8</v>
      </c>
      <c r="I13" s="8">
        <v>8</v>
      </c>
      <c r="J13" s="12">
        <f t="shared" si="0"/>
        <v>100</v>
      </c>
      <c r="K13" s="30"/>
      <c r="L13" s="17"/>
      <c r="M13" s="29"/>
      <c r="N13" s="33"/>
      <c r="O13" s="2">
        <f>J13</f>
        <v>100</v>
      </c>
      <c r="P13" s="2">
        <f t="shared" si="2"/>
        <v>100</v>
      </c>
    </row>
    <row r="14" spans="1:16" ht="36" x14ac:dyDescent="0.25">
      <c r="A14" s="38"/>
      <c r="B14" s="41" t="s">
        <v>47</v>
      </c>
      <c r="C14" s="22" t="s">
        <v>48</v>
      </c>
      <c r="D14" s="22" t="s">
        <v>5</v>
      </c>
      <c r="E14" s="3" t="s">
        <v>6</v>
      </c>
      <c r="F14" s="15" t="s">
        <v>20</v>
      </c>
      <c r="G14" s="3" t="s">
        <v>9</v>
      </c>
      <c r="H14" s="8">
        <v>100</v>
      </c>
      <c r="I14" s="8">
        <v>100</v>
      </c>
      <c r="J14" s="12">
        <f t="shared" si="0"/>
        <v>100</v>
      </c>
      <c r="K14" s="23">
        <f>(J14+J15)/2</f>
        <v>100</v>
      </c>
      <c r="L14" s="17"/>
      <c r="M14" s="29"/>
      <c r="N14" s="33"/>
      <c r="O14" s="2">
        <f t="shared" si="1"/>
        <v>100</v>
      </c>
    </row>
    <row r="15" spans="1:16" x14ac:dyDescent="0.25">
      <c r="A15" s="38"/>
      <c r="B15" s="42"/>
      <c r="C15" s="22"/>
      <c r="D15" s="22"/>
      <c r="E15" s="3" t="s">
        <v>7</v>
      </c>
      <c r="F15" s="15" t="s">
        <v>10</v>
      </c>
      <c r="G15" s="3" t="s">
        <v>11</v>
      </c>
      <c r="H15" s="8">
        <v>1</v>
      </c>
      <c r="I15" s="8">
        <v>1</v>
      </c>
      <c r="J15" s="12">
        <f t="shared" si="0"/>
        <v>100</v>
      </c>
      <c r="K15" s="30"/>
      <c r="L15" s="17"/>
      <c r="M15" s="29"/>
      <c r="N15" s="33"/>
      <c r="O15" s="2">
        <f t="shared" si="1"/>
        <v>100</v>
      </c>
      <c r="P15" s="2">
        <f t="shared" si="2"/>
        <v>100</v>
      </c>
    </row>
    <row r="16" spans="1:16" ht="31.5" hidden="1" customHeight="1" x14ac:dyDescent="0.25">
      <c r="A16" s="38"/>
      <c r="B16" s="41" t="s">
        <v>54</v>
      </c>
      <c r="C16" s="24" t="s">
        <v>53</v>
      </c>
      <c r="D16" s="24" t="s">
        <v>5</v>
      </c>
      <c r="E16" s="3" t="s">
        <v>6</v>
      </c>
      <c r="F16" s="14" t="s">
        <v>52</v>
      </c>
      <c r="G16" s="3" t="s">
        <v>9</v>
      </c>
      <c r="H16" s="6">
        <v>100</v>
      </c>
      <c r="I16" s="6">
        <v>100</v>
      </c>
      <c r="J16" s="12">
        <v>0</v>
      </c>
      <c r="K16" s="26"/>
      <c r="L16" s="18"/>
      <c r="M16" s="29"/>
      <c r="N16" s="33"/>
    </row>
    <row r="17" spans="1:16" ht="21" hidden="1" customHeight="1" x14ac:dyDescent="0.25">
      <c r="A17" s="38"/>
      <c r="B17" s="43"/>
      <c r="C17" s="31"/>
      <c r="D17" s="31"/>
      <c r="E17" s="3" t="s">
        <v>7</v>
      </c>
      <c r="F17" s="14" t="s">
        <v>10</v>
      </c>
      <c r="G17" s="3" t="s">
        <v>11</v>
      </c>
      <c r="H17" s="7">
        <v>0</v>
      </c>
      <c r="I17" s="6">
        <v>0</v>
      </c>
      <c r="J17" s="12">
        <v>0</v>
      </c>
      <c r="K17" s="27"/>
      <c r="L17" s="18"/>
      <c r="M17" s="29"/>
      <c r="N17" s="33"/>
    </row>
    <row r="18" spans="1:16" ht="21" hidden="1" customHeight="1" x14ac:dyDescent="0.25">
      <c r="A18" s="38"/>
      <c r="B18" s="42"/>
      <c r="C18" s="25"/>
      <c r="D18" s="25"/>
      <c r="E18" s="3" t="s">
        <v>7</v>
      </c>
      <c r="F18" s="14" t="s">
        <v>12</v>
      </c>
      <c r="G18" s="3" t="s">
        <v>13</v>
      </c>
      <c r="H18" s="6">
        <v>0</v>
      </c>
      <c r="I18" s="6">
        <v>0</v>
      </c>
      <c r="J18" s="12">
        <v>0</v>
      </c>
      <c r="K18" s="28"/>
      <c r="L18" s="18"/>
      <c r="M18" s="29"/>
      <c r="N18" s="33"/>
    </row>
    <row r="19" spans="1:16" ht="36" customHeight="1" x14ac:dyDescent="0.25">
      <c r="A19" s="38"/>
      <c r="B19" s="41" t="s">
        <v>35</v>
      </c>
      <c r="C19" s="22" t="s">
        <v>21</v>
      </c>
      <c r="D19" s="22" t="s">
        <v>5</v>
      </c>
      <c r="E19" s="3" t="s">
        <v>6</v>
      </c>
      <c r="F19" s="15" t="s">
        <v>22</v>
      </c>
      <c r="G19" s="3" t="s">
        <v>9</v>
      </c>
      <c r="H19" s="8">
        <v>100</v>
      </c>
      <c r="I19" s="8">
        <v>100</v>
      </c>
      <c r="J19" s="12">
        <f t="shared" si="0"/>
        <v>100</v>
      </c>
      <c r="K19" s="23">
        <f>(J19+J20)/2</f>
        <v>100</v>
      </c>
      <c r="L19" s="17"/>
      <c r="M19" s="29"/>
      <c r="N19" s="33"/>
      <c r="O19" s="2">
        <v>100</v>
      </c>
    </row>
    <row r="20" spans="1:16" x14ac:dyDescent="0.25">
      <c r="A20" s="38"/>
      <c r="B20" s="42"/>
      <c r="C20" s="22"/>
      <c r="D20" s="22"/>
      <c r="E20" s="3" t="s">
        <v>7</v>
      </c>
      <c r="F20" s="15" t="s">
        <v>10</v>
      </c>
      <c r="G20" s="3" t="s">
        <v>11</v>
      </c>
      <c r="H20" s="8">
        <v>21</v>
      </c>
      <c r="I20" s="8">
        <v>21</v>
      </c>
      <c r="J20" s="12">
        <f t="shared" si="0"/>
        <v>100</v>
      </c>
      <c r="K20" s="30"/>
      <c r="L20" s="17"/>
      <c r="M20" s="29"/>
      <c r="N20" s="33"/>
      <c r="O20" s="2">
        <f>J20</f>
        <v>100</v>
      </c>
      <c r="P20" s="2">
        <f t="shared" si="2"/>
        <v>100</v>
      </c>
    </row>
    <row r="21" spans="1:16" ht="36" x14ac:dyDescent="0.25">
      <c r="A21" s="38"/>
      <c r="B21" s="41" t="s">
        <v>49</v>
      </c>
      <c r="C21" s="22" t="s">
        <v>50</v>
      </c>
      <c r="D21" s="22" t="s">
        <v>5</v>
      </c>
      <c r="E21" s="3" t="s">
        <v>6</v>
      </c>
      <c r="F21" s="15" t="s">
        <v>22</v>
      </c>
      <c r="G21" s="3" t="s">
        <v>9</v>
      </c>
      <c r="H21" s="8">
        <v>100</v>
      </c>
      <c r="I21" s="8">
        <v>100</v>
      </c>
      <c r="J21" s="12">
        <f t="shared" si="0"/>
        <v>100</v>
      </c>
      <c r="K21" s="23">
        <f>(J21+J22)/2</f>
        <v>100</v>
      </c>
      <c r="L21" s="17"/>
      <c r="M21" s="29"/>
      <c r="N21" s="33"/>
      <c r="O21" s="2">
        <v>100</v>
      </c>
    </row>
    <row r="22" spans="1:16" x14ac:dyDescent="0.25">
      <c r="A22" s="38"/>
      <c r="B22" s="42"/>
      <c r="C22" s="22"/>
      <c r="D22" s="22"/>
      <c r="E22" s="3" t="s">
        <v>7</v>
      </c>
      <c r="F22" s="15" t="s">
        <v>10</v>
      </c>
      <c r="G22" s="3" t="s">
        <v>11</v>
      </c>
      <c r="H22" s="8">
        <v>1</v>
      </c>
      <c r="I22" s="8">
        <v>1</v>
      </c>
      <c r="J22" s="12">
        <f t="shared" si="0"/>
        <v>100</v>
      </c>
      <c r="K22" s="30"/>
      <c r="L22" s="17"/>
      <c r="M22" s="29"/>
      <c r="N22" s="33"/>
      <c r="O22" s="2">
        <v>100</v>
      </c>
      <c r="P22" s="2">
        <f t="shared" si="2"/>
        <v>100</v>
      </c>
    </row>
    <row r="23" spans="1:16" ht="36" x14ac:dyDescent="0.25">
      <c r="A23" s="38"/>
      <c r="B23" s="41" t="s">
        <v>44</v>
      </c>
      <c r="C23" s="22" t="s">
        <v>23</v>
      </c>
      <c r="D23" s="22" t="s">
        <v>5</v>
      </c>
      <c r="E23" s="3" t="s">
        <v>6</v>
      </c>
      <c r="F23" s="15" t="s">
        <v>22</v>
      </c>
      <c r="G23" s="3" t="s">
        <v>9</v>
      </c>
      <c r="H23" s="8">
        <v>100</v>
      </c>
      <c r="I23" s="8">
        <v>100</v>
      </c>
      <c r="J23" s="12">
        <f t="shared" si="0"/>
        <v>100</v>
      </c>
      <c r="K23" s="23">
        <f>(J23+J24)/2</f>
        <v>100</v>
      </c>
      <c r="L23" s="17"/>
      <c r="M23" s="29"/>
      <c r="N23" s="33"/>
      <c r="O23" s="2">
        <v>100</v>
      </c>
    </row>
    <row r="24" spans="1:16" ht="28.5" customHeight="1" x14ac:dyDescent="0.25">
      <c r="A24" s="38"/>
      <c r="B24" s="42"/>
      <c r="C24" s="22"/>
      <c r="D24" s="22"/>
      <c r="E24" s="3" t="s">
        <v>7</v>
      </c>
      <c r="F24" s="15" t="s">
        <v>10</v>
      </c>
      <c r="G24" s="3" t="s">
        <v>11</v>
      </c>
      <c r="H24" s="8">
        <v>0</v>
      </c>
      <c r="I24" s="8">
        <v>5</v>
      </c>
      <c r="J24" s="12">
        <v>100</v>
      </c>
      <c r="K24" s="30"/>
      <c r="L24" s="17" t="s">
        <v>65</v>
      </c>
      <c r="M24" s="29"/>
      <c r="N24" s="33"/>
      <c r="O24" s="2">
        <f>J24</f>
        <v>100</v>
      </c>
      <c r="P24" s="2">
        <f t="shared" si="2"/>
        <v>100</v>
      </c>
    </row>
    <row r="25" spans="1:16" ht="36" x14ac:dyDescent="0.25">
      <c r="A25" s="38"/>
      <c r="B25" s="34" t="s">
        <v>33</v>
      </c>
      <c r="C25" s="24" t="s">
        <v>64</v>
      </c>
      <c r="D25" s="24" t="s">
        <v>5</v>
      </c>
      <c r="E25" s="3" t="s">
        <v>6</v>
      </c>
      <c r="F25" s="21" t="s">
        <v>22</v>
      </c>
      <c r="G25" s="3" t="s">
        <v>9</v>
      </c>
      <c r="H25" s="4">
        <v>100</v>
      </c>
      <c r="I25" s="4">
        <v>100</v>
      </c>
      <c r="J25" s="12">
        <f t="shared" si="0"/>
        <v>100</v>
      </c>
      <c r="K25" s="23">
        <f>(J25+J26)/2</f>
        <v>100</v>
      </c>
      <c r="L25" s="20"/>
      <c r="M25" s="29"/>
      <c r="N25" s="33"/>
      <c r="O25" s="2">
        <v>100</v>
      </c>
    </row>
    <row r="26" spans="1:16" x14ac:dyDescent="0.25">
      <c r="A26" s="38"/>
      <c r="B26" s="36"/>
      <c r="C26" s="25"/>
      <c r="D26" s="25"/>
      <c r="E26" s="3" t="s">
        <v>7</v>
      </c>
      <c r="F26" s="21" t="s">
        <v>10</v>
      </c>
      <c r="G26" s="3" t="s">
        <v>11</v>
      </c>
      <c r="H26" s="4">
        <v>1</v>
      </c>
      <c r="I26" s="4">
        <v>1</v>
      </c>
      <c r="J26" s="12">
        <f t="shared" si="0"/>
        <v>100</v>
      </c>
      <c r="K26" s="30"/>
      <c r="L26" s="20"/>
      <c r="M26" s="29"/>
      <c r="N26" s="33"/>
      <c r="O26" s="2">
        <f>J26</f>
        <v>100</v>
      </c>
      <c r="P26" s="2">
        <f t="shared" ref="P26" si="3">(O25+O26)/2</f>
        <v>100</v>
      </c>
    </row>
    <row r="27" spans="1:16" ht="36" x14ac:dyDescent="0.25">
      <c r="A27" s="38"/>
      <c r="B27" s="34" t="s">
        <v>33</v>
      </c>
      <c r="C27" s="24" t="s">
        <v>55</v>
      </c>
      <c r="D27" s="24" t="s">
        <v>5</v>
      </c>
      <c r="E27" s="3" t="s">
        <v>6</v>
      </c>
      <c r="F27" s="15" t="s">
        <v>22</v>
      </c>
      <c r="G27" s="3" t="s">
        <v>9</v>
      </c>
      <c r="H27" s="4">
        <v>100</v>
      </c>
      <c r="I27" s="4">
        <v>100</v>
      </c>
      <c r="J27" s="12">
        <f t="shared" si="0"/>
        <v>100</v>
      </c>
      <c r="K27" s="23">
        <f>(J27+J28)/2</f>
        <v>100</v>
      </c>
      <c r="L27" s="17"/>
      <c r="M27" s="29"/>
      <c r="N27" s="33"/>
      <c r="O27" s="2">
        <v>100</v>
      </c>
    </row>
    <row r="28" spans="1:16" x14ac:dyDescent="0.25">
      <c r="A28" s="38"/>
      <c r="B28" s="36"/>
      <c r="C28" s="25"/>
      <c r="D28" s="25"/>
      <c r="E28" s="3" t="s">
        <v>7</v>
      </c>
      <c r="F28" s="15" t="s">
        <v>10</v>
      </c>
      <c r="G28" s="3" t="s">
        <v>11</v>
      </c>
      <c r="H28" s="4">
        <v>1</v>
      </c>
      <c r="I28" s="4">
        <v>1</v>
      </c>
      <c r="J28" s="12">
        <f t="shared" si="0"/>
        <v>100</v>
      </c>
      <c r="K28" s="30"/>
      <c r="L28" s="17"/>
      <c r="M28" s="29"/>
      <c r="N28" s="33"/>
      <c r="O28" s="2">
        <f>J28</f>
        <v>100</v>
      </c>
      <c r="P28" s="2">
        <f t="shared" si="2"/>
        <v>100</v>
      </c>
    </row>
    <row r="29" spans="1:16" ht="26.25" customHeight="1" x14ac:dyDescent="0.25">
      <c r="A29" s="38"/>
      <c r="B29" s="34" t="s">
        <v>37</v>
      </c>
      <c r="C29" s="24" t="s">
        <v>38</v>
      </c>
      <c r="D29" s="24" t="s">
        <v>36</v>
      </c>
      <c r="E29" s="3" t="s">
        <v>6</v>
      </c>
      <c r="F29" s="15" t="s">
        <v>39</v>
      </c>
      <c r="G29" s="3" t="s">
        <v>9</v>
      </c>
      <c r="H29" s="11">
        <v>100</v>
      </c>
      <c r="I29" s="11">
        <v>100</v>
      </c>
      <c r="J29" s="12">
        <f t="shared" si="0"/>
        <v>100</v>
      </c>
      <c r="K29" s="23">
        <f>(J29+J30+J31)/3</f>
        <v>100</v>
      </c>
      <c r="L29" s="17"/>
      <c r="M29" s="29"/>
      <c r="N29" s="33"/>
      <c r="O29" s="2">
        <v>100</v>
      </c>
    </row>
    <row r="30" spans="1:16" ht="12.75" customHeight="1" x14ac:dyDescent="0.25">
      <c r="A30" s="38"/>
      <c r="B30" s="35"/>
      <c r="C30" s="31"/>
      <c r="D30" s="31"/>
      <c r="E30" s="3" t="s">
        <v>7</v>
      </c>
      <c r="F30" s="15" t="s">
        <v>40</v>
      </c>
      <c r="G30" s="3" t="s">
        <v>42</v>
      </c>
      <c r="H30" s="11">
        <v>2</v>
      </c>
      <c r="I30" s="11">
        <v>2</v>
      </c>
      <c r="J30" s="12">
        <f t="shared" si="0"/>
        <v>100</v>
      </c>
      <c r="K30" s="29"/>
      <c r="L30" s="17"/>
      <c r="M30" s="29"/>
      <c r="N30" s="33"/>
      <c r="O30" s="2">
        <v>100</v>
      </c>
      <c r="P30" s="2">
        <f t="shared" si="2"/>
        <v>100</v>
      </c>
    </row>
    <row r="31" spans="1:16" ht="15" customHeight="1" x14ac:dyDescent="0.25">
      <c r="A31" s="38"/>
      <c r="B31" s="36"/>
      <c r="C31" s="25"/>
      <c r="D31" s="25"/>
      <c r="E31" s="3" t="s">
        <v>7</v>
      </c>
      <c r="F31" s="15" t="s">
        <v>41</v>
      </c>
      <c r="G31" s="3" t="s">
        <v>42</v>
      </c>
      <c r="H31" s="11">
        <v>6</v>
      </c>
      <c r="I31" s="11">
        <v>6</v>
      </c>
      <c r="J31" s="12">
        <f t="shared" si="0"/>
        <v>100</v>
      </c>
      <c r="K31" s="30"/>
      <c r="L31" s="17"/>
      <c r="M31" s="29"/>
      <c r="N31" s="33"/>
    </row>
    <row r="32" spans="1:16" ht="16.5" customHeight="1" x14ac:dyDescent="0.25">
      <c r="A32" s="38"/>
      <c r="B32" s="34" t="s">
        <v>51</v>
      </c>
      <c r="C32" s="22" t="s">
        <v>24</v>
      </c>
      <c r="D32" s="22" t="s">
        <v>5</v>
      </c>
      <c r="E32" s="3" t="s">
        <v>6</v>
      </c>
      <c r="F32" s="15" t="s">
        <v>25</v>
      </c>
      <c r="G32" s="3" t="s">
        <v>9</v>
      </c>
      <c r="H32" s="5">
        <v>100</v>
      </c>
      <c r="I32" s="5">
        <v>100</v>
      </c>
      <c r="J32" s="12">
        <f t="shared" si="0"/>
        <v>100</v>
      </c>
      <c r="K32" s="23">
        <f>(J32+J34)/2</f>
        <v>100</v>
      </c>
      <c r="L32" s="17"/>
      <c r="M32" s="29"/>
      <c r="N32" s="33"/>
      <c r="O32" s="2">
        <v>100</v>
      </c>
    </row>
    <row r="33" spans="1:16" ht="16.5" customHeight="1" x14ac:dyDescent="0.25">
      <c r="A33" s="38"/>
      <c r="B33" s="35"/>
      <c r="C33" s="22"/>
      <c r="D33" s="22"/>
      <c r="E33" s="3" t="s">
        <v>7</v>
      </c>
      <c r="F33" s="15" t="s">
        <v>10</v>
      </c>
      <c r="G33" s="3" t="s">
        <v>11</v>
      </c>
      <c r="H33" s="5">
        <v>126</v>
      </c>
      <c r="I33" s="5">
        <v>126</v>
      </c>
      <c r="J33" s="12">
        <f t="shared" si="0"/>
        <v>100</v>
      </c>
      <c r="K33" s="29"/>
      <c r="L33" s="17"/>
      <c r="M33" s="29"/>
      <c r="N33" s="33"/>
      <c r="O33" s="2">
        <v>100</v>
      </c>
      <c r="P33" s="2">
        <f t="shared" si="2"/>
        <v>100</v>
      </c>
    </row>
    <row r="34" spans="1:16" ht="16.5" customHeight="1" x14ac:dyDescent="0.25">
      <c r="A34" s="39"/>
      <c r="B34" s="36"/>
      <c r="C34" s="22"/>
      <c r="D34" s="22"/>
      <c r="E34" s="3" t="s">
        <v>7</v>
      </c>
      <c r="F34" s="15" t="s">
        <v>26</v>
      </c>
      <c r="G34" s="3" t="s">
        <v>27</v>
      </c>
      <c r="H34" s="5">
        <v>1113</v>
      </c>
      <c r="I34" s="5">
        <v>1113</v>
      </c>
      <c r="J34" s="12">
        <f t="shared" si="0"/>
        <v>100</v>
      </c>
      <c r="K34" s="30"/>
      <c r="L34" s="17"/>
      <c r="M34" s="29"/>
      <c r="N34" s="33"/>
    </row>
  </sheetData>
  <mergeCells count="60">
    <mergeCell ref="K25:K26"/>
    <mergeCell ref="M4:M34"/>
    <mergeCell ref="B4:B5"/>
    <mergeCell ref="B10:B11"/>
    <mergeCell ref="B6:B7"/>
    <mergeCell ref="B8:B9"/>
    <mergeCell ref="D6:D7"/>
    <mergeCell ref="D8:D9"/>
    <mergeCell ref="C6:C7"/>
    <mergeCell ref="C8:C9"/>
    <mergeCell ref="C10:C11"/>
    <mergeCell ref="D10:D11"/>
    <mergeCell ref="B12:B13"/>
    <mergeCell ref="C12:C13"/>
    <mergeCell ref="D12:D13"/>
    <mergeCell ref="C19:C20"/>
    <mergeCell ref="A4:A34"/>
    <mergeCell ref="C2:I2"/>
    <mergeCell ref="C4:C5"/>
    <mergeCell ref="D4:D5"/>
    <mergeCell ref="N4:N34"/>
    <mergeCell ref="K14:K15"/>
    <mergeCell ref="K21:K22"/>
    <mergeCell ref="K23:K24"/>
    <mergeCell ref="K19:K20"/>
    <mergeCell ref="K4:K5"/>
    <mergeCell ref="K10:K11"/>
    <mergeCell ref="K12:K13"/>
    <mergeCell ref="K6:K7"/>
    <mergeCell ref="K8:K9"/>
    <mergeCell ref="B32:B34"/>
    <mergeCell ref="C32:C34"/>
    <mergeCell ref="D32:D34"/>
    <mergeCell ref="D14:D15"/>
    <mergeCell ref="D21:D22"/>
    <mergeCell ref="B14:B15"/>
    <mergeCell ref="B21:B22"/>
    <mergeCell ref="C14:C15"/>
    <mergeCell ref="C21:C22"/>
    <mergeCell ref="B23:B24"/>
    <mergeCell ref="C23:C24"/>
    <mergeCell ref="D23:D24"/>
    <mergeCell ref="B19:B20"/>
    <mergeCell ref="D25:D26"/>
    <mergeCell ref="K32:K34"/>
    <mergeCell ref="B16:B18"/>
    <mergeCell ref="C16:C18"/>
    <mergeCell ref="D16:D18"/>
    <mergeCell ref="K16:K18"/>
    <mergeCell ref="B27:B28"/>
    <mergeCell ref="C27:C28"/>
    <mergeCell ref="D27:D28"/>
    <mergeCell ref="K27:K28"/>
    <mergeCell ref="B29:B31"/>
    <mergeCell ref="C29:C31"/>
    <mergeCell ref="D29:D31"/>
    <mergeCell ref="K29:K31"/>
    <mergeCell ref="D19:D20"/>
    <mergeCell ref="B25:B26"/>
    <mergeCell ref="C25:C26"/>
  </mergeCells>
  <pageMargins left="0.11811023622047245" right="0.11811023622047245" top="0.15748031496062992" bottom="0.15748031496062992" header="0" footer="0"/>
  <pageSetup paperSize="9" scale="70" orientation="landscape" r:id="rId1"/>
  <rowBreaks count="1" manualBreakCount="1">
    <brk id="11" max="11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b6TKSEgpKDaxZxIEDj06OMDBGsM=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0smCKt01kCbzWCmbkVDcT13TUAY=</DigestValue>
    </Reference>
  </SignedInfo>
  <SignatureValue>iy/Rb1KMscc1/mXaufvm15/oKAR3vJVfST/tTkiq6JmgT2bT92+WQPv3kuti7aYGipOInOekW5CT
P94rwlNPj7aXfXkblnvXWqaF2Rj94Ra8Hkpt42rMEQtrvAEVgKZpLszTQYbYeS0UStb4Lp2XMYx/
Og4vOK8GKAhoyUupSkQ=</SignatureValue>
  <KeyInfo>
    <X509Data>
      <X509Certificate>MIIDNTCCAp6gAwIBAgIJAJ1aBCdIAAYFMA0GCSqGSIb3DQEBBQUAMIHTMQswCQYDVQQGEwJSVTEV
MBMGA1UECwwMTm92b25hemltb3ZvMT0wOwYDVQQKDDTQnNCR0J7QoyDQndC+0LLQvtC90LDQt9C4
0LzQvtCy0YHQutCw0Y8g0KHQntCoIOKEliA0MUcwRQYDVQQDDD7QnNC10LvRjNC90LjQutC+0LLQ
sCDQodCy0LXRgtC70LDQvdCwINCS0LvQsNC00LjQvNC40YDQvtCy0L3QsDElMCMGCSqGSIb3DQEJ
ARYWbi1uYXppbW92bzRAcmFtYmxlci5ydTAeFw0yMTEwMjkxMzA3NDBaFw0yNjEwMjgxMzA3NDBa
MIHTMQswCQYDVQQGEwJSVTEVMBMGA1UECwwMTm92b25hemltb3ZvMT0wOwYDVQQKDDTQnNCR0J7Q
oyDQndC+0LLQvtC90LDQt9C40LzQvtCy0YHQutCw0Y8g0KHQntCoIOKEliA0MUcwRQYDVQQDDD7Q
nNC10LvRjNC90LjQutC+0LLQsCDQodCy0LXRgtC70LDQvdCwINCS0LvQsNC00LjQvNC40YDQvtCy
0L3QsDElMCMGCSqGSIb3DQEJARYWbi1uYXppbW92bzRAcmFtYmxlci5ydTCBnzANBgkqhkiG9w0B
AQEFAAOBjQAwgYkCgYEAwWYNboHE59W182yA17W1p0jrUuyg9XZb4oE/wDQpTq8pqOcY8lZ3R9x3
zS12s+IU5mWvlnddAs6TgefHa8VehU3xGKV3WBFJIfsLx+Odf0mCrIM/VYFFkSBNqmGd5+fphcCh
LrNeSmlbhF898vEmlFVtqGpYvVSDM3dsFC2ksJUCAwEAAaMPMA0wCwYDVR0PBAQDAgSQMA0GCSqG
SIb3DQEBBQUAA4GBAFDQwt/P/B7hB41Lf0732ROUfUAlyOa+c1k8lPnoTmLiZzqzh2IqD9OYdx4A
QMKY1EApiO1fg8ysbzxmUV2/5V9Z0fz3VW5+OgHAfaSvA//wGMoaRSZ8eyRxCzfVPW/KlAWOTlHZ
kL8bYVxuEoi/Pqm2rlIHHLS9R8SfrFKopcs0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piAuBpax5Vb74Yx4VVQOcenoqxY=</DigestValue>
      </Reference>
      <Reference URI="/xl/worksheets/sheet1.xml?ContentType=application/vnd.openxmlformats-officedocument.spreadsheetml.worksheet+xml">
        <DigestMethod Algorithm="http://www.w3.org/2000/09/xmldsig#sha1"/>
        <DigestValue>MCpTxato/ovBd7Xc8qHEciQEN8M=</DigestValue>
      </Reference>
      <Reference URI="/xl/styles.xml?ContentType=application/vnd.openxmlformats-officedocument.spreadsheetml.styles+xml">
        <DigestMethod Algorithm="http://www.w3.org/2000/09/xmldsig#sha1"/>
        <DigestValue>Y/oVoOV2B5Ah+e72whAGvr1rUZE=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lMg+Eu28VrcyiGOjG9/b46pCP2A=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fiLAwTjhlw0iqprrMGPbZNCWdh0=</DigestValue>
      </Reference>
      <Reference URI="/xl/sharedStrings.xml?ContentType=application/vnd.openxmlformats-officedocument.spreadsheetml.sharedStrings+xml">
        <DigestMethod Algorithm="http://www.w3.org/2000/09/xmldsig#sha1"/>
        <DigestValue>J7MLAiBMd2wvRFC5r/YmWTuD9gE=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2022-02-09T08:05:40Z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2022-02-09T08:05:40Z</xd:SigningTime>
          <xd:SigningCertificate>
            <xd:Cert>
              <xd:CertDigest>
                <DigestMethod Algorithm="http://www.w3.org/2000/09/xmldsig#sha1"/>
                <DigestValue>o5NGgZXZullWDXX2Ipn5qxd+F8I=</DigestValue>
              </xd:CertDigest>
              <xd:IssuerSerial>
                <X509IssuerName>C=RU, OU=Novonazimovo, O=МБОУ Новоназимовская СОШ № 4, CN=Мельникова Светлана Владимировна, E=n-nazimovo4@rambler.ru</X509IssuerName>
                <X509SerialNumber>11338379578616841733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сош 4</vt:lpstr>
      <vt:lpstr>'сош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2022-02-09T08:05:40Z</dcterms:modified>
</cp:coreProperties>
</file>